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我が家の環境家計簿" sheetId="1" r:id="rId1"/>
  </sheets>
  <definedNames>
    <definedName name="_xlnm.Print_Area" localSheetId="0">'我が家の環境家計簿'!$B$1:$Y$29</definedName>
  </definedNames>
  <calcPr fullCalcOnLoad="1"/>
</workbook>
</file>

<file path=xl/sharedStrings.xml><?xml version="1.0" encoding="utf-8"?>
<sst xmlns="http://schemas.openxmlformats.org/spreadsheetml/2006/main" count="68" uniqueCount="35">
  <si>
    <t>電気</t>
  </si>
  <si>
    <t>金額</t>
  </si>
  <si>
    <t>水道</t>
  </si>
  <si>
    <t>都市ガス</t>
  </si>
  <si>
    <t>灯油</t>
  </si>
  <si>
    <t>円</t>
  </si>
  <si>
    <t>月ごとの合計</t>
  </si>
  <si>
    <t>プロパン</t>
  </si>
  <si>
    <t>ガソリン</t>
  </si>
  <si>
    <t>月</t>
  </si>
  <si>
    <t>ﾘｯﾄﾙ</t>
  </si>
  <si>
    <t>金額
合計</t>
  </si>
  <si>
    <t>使用量
①</t>
  </si>
  <si>
    <t>使用量
②</t>
  </si>
  <si>
    <t>使用量
③</t>
  </si>
  <si>
    <t>使用量
④</t>
  </si>
  <si>
    <t>使用量
⑤</t>
  </si>
  <si>
    <t>使用量
⑥</t>
  </si>
  <si>
    <t>使用量
⑦</t>
  </si>
  <si>
    <t>ｋｇ</t>
  </si>
  <si>
    <t>ｋｇ</t>
  </si>
  <si>
    <r>
      <t>ＣＯ</t>
    </r>
    <r>
      <rPr>
        <vertAlign val="subscript"/>
        <sz val="13"/>
        <color indexed="63"/>
        <rFont val="ＭＳ Ｐゴシック"/>
        <family val="3"/>
      </rPr>
      <t>２</t>
    </r>
    <r>
      <rPr>
        <sz val="13"/>
        <color indexed="63"/>
        <rFont val="ＭＳ Ｐゴシック"/>
        <family val="3"/>
      </rPr>
      <t xml:space="preserve">
排出量
(④×6.0)</t>
    </r>
  </si>
  <si>
    <r>
      <t>ＣＯ</t>
    </r>
    <r>
      <rPr>
        <vertAlign val="subscript"/>
        <sz val="13"/>
        <color indexed="63"/>
        <rFont val="ＭＳ Ｐゴシック"/>
        <family val="3"/>
      </rPr>
      <t>２</t>
    </r>
    <r>
      <rPr>
        <sz val="13"/>
        <color indexed="63"/>
        <rFont val="ＭＳ Ｐゴシック"/>
        <family val="3"/>
      </rPr>
      <t xml:space="preserve">
排出量
(⑤×2.5)</t>
    </r>
  </si>
  <si>
    <r>
      <t>ＣＯ</t>
    </r>
    <r>
      <rPr>
        <vertAlign val="subscript"/>
        <sz val="13"/>
        <color indexed="63"/>
        <rFont val="ＭＳ Ｐゴシック"/>
        <family val="3"/>
      </rPr>
      <t>２</t>
    </r>
    <r>
      <rPr>
        <sz val="13"/>
        <color indexed="63"/>
        <rFont val="ＭＳ Ｐゴシック"/>
        <family val="3"/>
      </rPr>
      <t xml:space="preserve">
排出量
(⑥×2.3)</t>
    </r>
  </si>
  <si>
    <r>
      <t>m</t>
    </r>
    <r>
      <rPr>
        <vertAlign val="superscript"/>
        <sz val="14"/>
        <color indexed="63"/>
        <rFont val="ＭＳ Ｐゴシック"/>
        <family val="3"/>
      </rPr>
      <t>3</t>
    </r>
  </si>
  <si>
    <t>（平成　　　　年）</t>
  </si>
  <si>
    <t>ｋWh</t>
  </si>
  <si>
    <r>
      <t>ＣＯ</t>
    </r>
    <r>
      <rPr>
        <vertAlign val="subscript"/>
        <sz val="13"/>
        <color indexed="63"/>
        <rFont val="ＭＳ Ｐゴシック"/>
        <family val="3"/>
      </rPr>
      <t>２</t>
    </r>
    <r>
      <rPr>
        <sz val="13"/>
        <color indexed="63"/>
        <rFont val="ＭＳ Ｐゴシック"/>
        <family val="3"/>
      </rPr>
      <t xml:space="preserve">
排出量
(①×0.43)</t>
    </r>
  </si>
  <si>
    <r>
      <t>ＣＯ</t>
    </r>
    <r>
      <rPr>
        <vertAlign val="subscript"/>
        <sz val="13"/>
        <color indexed="63"/>
        <rFont val="ＭＳ Ｐゴシック"/>
        <family val="3"/>
      </rPr>
      <t>２</t>
    </r>
    <r>
      <rPr>
        <sz val="13"/>
        <color indexed="63"/>
        <rFont val="ＭＳ Ｐゴシック"/>
        <family val="3"/>
      </rPr>
      <t xml:space="preserve">
排出量
(②×0.23)</t>
    </r>
  </si>
  <si>
    <r>
      <t>ＣＯ</t>
    </r>
    <r>
      <rPr>
        <vertAlign val="subscript"/>
        <sz val="13"/>
        <color indexed="63"/>
        <rFont val="ＭＳ Ｐゴシック"/>
        <family val="3"/>
      </rPr>
      <t>２</t>
    </r>
    <r>
      <rPr>
        <sz val="13"/>
        <color indexed="63"/>
        <rFont val="ＭＳ Ｐゴシック"/>
        <family val="3"/>
      </rPr>
      <t xml:space="preserve">
排出量
(③×2.3)</t>
    </r>
  </si>
  <si>
    <r>
      <t>ＣＯ</t>
    </r>
    <r>
      <rPr>
        <vertAlign val="subscript"/>
        <sz val="13"/>
        <color indexed="63"/>
        <rFont val="ＭＳ Ｐゴシック"/>
        <family val="3"/>
      </rPr>
      <t>２</t>
    </r>
    <r>
      <rPr>
        <sz val="13"/>
        <color indexed="63"/>
        <rFont val="ＭＳ Ｐゴシック"/>
        <family val="3"/>
      </rPr>
      <t xml:space="preserve">
排出量
合計 ⑧</t>
    </r>
  </si>
  <si>
    <t>月</t>
  </si>
  <si>
    <t>合計</t>
  </si>
  <si>
    <r>
      <t>ＣＯ</t>
    </r>
    <r>
      <rPr>
        <vertAlign val="subscript"/>
        <sz val="13"/>
        <color indexed="63"/>
        <rFont val="ＭＳ Ｐゴシック"/>
        <family val="3"/>
      </rPr>
      <t>２</t>
    </r>
    <r>
      <rPr>
        <sz val="13"/>
        <color indexed="63"/>
        <rFont val="ＭＳ Ｐゴシック"/>
        <family val="3"/>
      </rPr>
      <t xml:space="preserve">
排出量
(⑦×◆)</t>
    </r>
  </si>
  <si>
    <t>＜　　　　　　＞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</si>
</sst>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_ "/>
    <numFmt numFmtId="181" formatCode="0_ "/>
    <numFmt numFmtId="182" formatCode="0;[Red]0"/>
    <numFmt numFmtId="183" formatCode="#,##0;[Red]#,##0"/>
    <numFmt numFmtId="184" formatCode="#,##0_);[Red]\(#,##0\)"/>
    <numFmt numFmtId="185" formatCode="#,##0.0_ ;[Red]\-#,##0.0\ "/>
    <numFmt numFmtId="186" formatCode="#,##0.0_);[Red]\(#,##0.0\)"/>
    <numFmt numFmtId="187" formatCode="[$€-2]\ #,##0.00_);[Red]\([$€-2]\ #,##0.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HG丸ｺﾞｼｯｸM-PRO"/>
      <family val="3"/>
    </font>
    <font>
      <sz val="14"/>
      <name val="ＭＳ Ｐゴシック"/>
      <family val="3"/>
    </font>
    <font>
      <sz val="44"/>
      <color indexed="12"/>
      <name val="HG丸ｺﾞｼｯｸM-PRO"/>
      <family val="3"/>
    </font>
    <font>
      <sz val="16"/>
      <name val="ＭＳ Ｐゴシック"/>
      <family val="3"/>
    </font>
    <font>
      <sz val="20"/>
      <color indexed="48"/>
      <name val="HG丸ｺﾞｼｯｸM-PRO"/>
      <family val="3"/>
    </font>
    <font>
      <sz val="18"/>
      <name val="ＭＳ ゴシック"/>
      <family val="3"/>
    </font>
    <font>
      <b/>
      <sz val="14"/>
      <color indexed="63"/>
      <name val="HG丸ｺﾞｼｯｸM-PRO"/>
      <family val="3"/>
    </font>
    <font>
      <b/>
      <sz val="18"/>
      <color indexed="63"/>
      <name val="HG丸ｺﾞｼｯｸM-PRO"/>
      <family val="3"/>
    </font>
    <font>
      <sz val="13"/>
      <color indexed="63"/>
      <name val="ＭＳ Ｐゴシック"/>
      <family val="3"/>
    </font>
    <font>
      <vertAlign val="subscript"/>
      <sz val="13"/>
      <color indexed="63"/>
      <name val="ＭＳ Ｐゴシック"/>
      <family val="3"/>
    </font>
    <font>
      <sz val="14"/>
      <color indexed="63"/>
      <name val="ＭＳ Ｐゴシック"/>
      <family val="3"/>
    </font>
    <font>
      <vertAlign val="superscript"/>
      <sz val="14"/>
      <color indexed="63"/>
      <name val="ＭＳ Ｐゴシック"/>
      <family val="3"/>
    </font>
    <font>
      <sz val="16"/>
      <color indexed="56"/>
      <name val="HG丸ｺﾞｼｯｸM-PRO"/>
      <family val="3"/>
    </font>
    <font>
      <sz val="12"/>
      <color indexed="56"/>
      <name val="ＭＳ Ｐゴシック"/>
      <family val="3"/>
    </font>
    <font>
      <sz val="18"/>
      <color indexed="56"/>
      <name val="HG丸ｺﾞｼｯｸM-PRO"/>
      <family val="3"/>
    </font>
    <font>
      <b/>
      <sz val="12"/>
      <color indexed="63"/>
      <name val="HG丸ｺﾞｼｯｸM-PRO"/>
      <family val="3"/>
    </font>
    <font>
      <b/>
      <u val="single"/>
      <sz val="20"/>
      <name val="HG丸ｺﾞｼｯｸM-PRO"/>
      <family val="3"/>
    </font>
    <font>
      <b/>
      <u val="single"/>
      <vertAlign val="subscript"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40"/>
      <name val="ＭＳ 明朝"/>
      <family val="1"/>
    </font>
    <font>
      <sz val="9"/>
      <name val="MS UI Gothic"/>
      <family val="3"/>
    </font>
    <font>
      <sz val="13"/>
      <color indexed="18"/>
      <name val="HG丸ｺﾞｼｯｸM-PRO"/>
      <family val="3"/>
    </font>
    <font>
      <sz val="14"/>
      <color indexed="8"/>
      <name val="HG丸ｺﾞｼｯｸM-PRO"/>
      <family val="3"/>
    </font>
    <font>
      <vertAlign val="subscript"/>
      <sz val="14"/>
      <color indexed="8"/>
      <name val="HG丸ｺﾞｼｯｸM-PRO"/>
      <family val="3"/>
    </font>
    <font>
      <b/>
      <sz val="16"/>
      <color indexed="10"/>
      <name val="HG丸ｺﾞｼｯｸM-PRO"/>
      <family val="3"/>
    </font>
    <font>
      <sz val="16"/>
      <color indexed="8"/>
      <name val="HG丸ｺﾞｼｯｸM-PRO"/>
      <family val="3"/>
    </font>
    <font>
      <b/>
      <sz val="16"/>
      <color indexed="17"/>
      <name val="HG丸ｺﾞｼｯｸM-PRO"/>
      <family val="3"/>
    </font>
    <font>
      <b/>
      <sz val="20"/>
      <color indexed="40"/>
      <name val="HG明朝E"/>
      <family val="1"/>
    </font>
    <font>
      <sz val="11"/>
      <color indexed="63"/>
      <name val="ＭＳ Ｐゴシック"/>
      <family val="3"/>
    </font>
    <font>
      <b/>
      <sz val="14"/>
      <color indexed="17"/>
      <name val="HG丸ｺﾞｼｯｸM-PRO"/>
      <family val="3"/>
    </font>
    <font>
      <sz val="14"/>
      <color indexed="17"/>
      <name val="HG丸ｺﾞｼｯｸM-PRO"/>
      <family val="3"/>
    </font>
    <font>
      <sz val="11"/>
      <color indexed="17"/>
      <name val="HG丸ｺﾞｼｯｸM-PRO"/>
      <family val="3"/>
    </font>
    <font>
      <b/>
      <u val="single"/>
      <sz val="20"/>
      <color indexed="17"/>
      <name val="HG丸ｺﾞｼｯｸM-PRO"/>
      <family val="3"/>
    </font>
    <font>
      <b/>
      <u val="single"/>
      <vertAlign val="subscript"/>
      <sz val="20"/>
      <color indexed="17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008AF2"/>
      <name val="ＭＳ 明朝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3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/>
    </xf>
    <xf numFmtId="0" fontId="12" fillId="37" borderId="12" xfId="0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right" vertical="center"/>
    </xf>
    <xf numFmtId="0" fontId="14" fillId="34" borderId="13" xfId="0" applyFont="1" applyFill="1" applyBorder="1" applyAlignment="1">
      <alignment horizontal="right" vertical="center"/>
    </xf>
    <xf numFmtId="0" fontId="14" fillId="34" borderId="14" xfId="0" applyFont="1" applyFill="1" applyBorder="1" applyAlignment="1">
      <alignment horizontal="right" vertical="center"/>
    </xf>
    <xf numFmtId="0" fontId="14" fillId="34" borderId="15" xfId="0" applyFont="1" applyFill="1" applyBorder="1" applyAlignment="1">
      <alignment horizontal="right" vertical="center"/>
    </xf>
    <xf numFmtId="0" fontId="14" fillId="35" borderId="13" xfId="0" applyFont="1" applyFill="1" applyBorder="1" applyAlignment="1">
      <alignment horizontal="right" vertical="center"/>
    </xf>
    <xf numFmtId="0" fontId="14" fillId="35" borderId="14" xfId="0" applyFont="1" applyFill="1" applyBorder="1" applyAlignment="1">
      <alignment horizontal="right" vertical="center"/>
    </xf>
    <xf numFmtId="0" fontId="14" fillId="35" borderId="15" xfId="0" applyFont="1" applyFill="1" applyBorder="1" applyAlignment="1">
      <alignment horizontal="right" vertical="center"/>
    </xf>
    <xf numFmtId="0" fontId="14" fillId="36" borderId="13" xfId="0" applyFont="1" applyFill="1" applyBorder="1" applyAlignment="1">
      <alignment horizontal="right" vertical="center"/>
    </xf>
    <xf numFmtId="0" fontId="14" fillId="36" borderId="14" xfId="0" applyFont="1" applyFill="1" applyBorder="1" applyAlignment="1">
      <alignment horizontal="right" vertical="center"/>
    </xf>
    <xf numFmtId="0" fontId="14" fillId="36" borderId="15" xfId="0" applyFont="1" applyFill="1" applyBorder="1" applyAlignment="1">
      <alignment horizontal="right" vertical="center"/>
    </xf>
    <xf numFmtId="0" fontId="14" fillId="37" borderId="13" xfId="0" applyFont="1" applyFill="1" applyBorder="1" applyAlignment="1">
      <alignment horizontal="right" vertical="center"/>
    </xf>
    <xf numFmtId="0" fontId="14" fillId="37" borderId="15" xfId="0" applyFont="1" applyFill="1" applyBorder="1" applyAlignment="1">
      <alignment horizontal="right" vertical="center"/>
    </xf>
    <xf numFmtId="0" fontId="14" fillId="38" borderId="13" xfId="0" applyFont="1" applyFill="1" applyBorder="1" applyAlignment="1">
      <alignment horizontal="right" vertical="center"/>
    </xf>
    <xf numFmtId="0" fontId="14" fillId="38" borderId="14" xfId="0" applyFont="1" applyFill="1" applyBorder="1" applyAlignment="1">
      <alignment horizontal="right" vertical="center"/>
    </xf>
    <xf numFmtId="0" fontId="14" fillId="38" borderId="15" xfId="0" applyFont="1" applyFill="1" applyBorder="1" applyAlignment="1">
      <alignment horizontal="right" vertical="center"/>
    </xf>
    <xf numFmtId="0" fontId="16" fillId="0" borderId="0" xfId="0" applyFont="1" applyBorder="1" applyAlignment="1">
      <alignment/>
    </xf>
    <xf numFmtId="184" fontId="14" fillId="37" borderId="14" xfId="0" applyNumberFormat="1" applyFont="1" applyFill="1" applyBorder="1" applyAlignment="1">
      <alignment horizontal="right" vertical="center"/>
    </xf>
    <xf numFmtId="0" fontId="17" fillId="33" borderId="10" xfId="0" applyFont="1" applyFill="1" applyBorder="1" applyAlignment="1" applyProtection="1">
      <alignment horizontal="right" vertical="center"/>
      <protection locked="0"/>
    </xf>
    <xf numFmtId="184" fontId="17" fillId="33" borderId="11" xfId="0" applyNumberFormat="1" applyFont="1" applyFill="1" applyBorder="1" applyAlignment="1" applyProtection="1">
      <alignment horizontal="right" vertical="center"/>
      <protection locked="0"/>
    </xf>
    <xf numFmtId="186" fontId="17" fillId="33" borderId="12" xfId="49" applyNumberFormat="1" applyFont="1" applyFill="1" applyBorder="1" applyAlignment="1" applyProtection="1">
      <alignment horizontal="right" vertical="center"/>
      <protection locked="0"/>
    </xf>
    <xf numFmtId="0" fontId="17" fillId="34" borderId="10" xfId="0" applyFont="1" applyFill="1" applyBorder="1" applyAlignment="1" applyProtection="1">
      <alignment horizontal="right" vertical="center"/>
      <protection locked="0"/>
    </xf>
    <xf numFmtId="184" fontId="17" fillId="34" borderId="11" xfId="49" applyNumberFormat="1" applyFont="1" applyFill="1" applyBorder="1" applyAlignment="1" applyProtection="1">
      <alignment horizontal="right" vertical="center"/>
      <protection locked="0"/>
    </xf>
    <xf numFmtId="186" fontId="17" fillId="34" borderId="12" xfId="49" applyNumberFormat="1" applyFont="1" applyFill="1" applyBorder="1" applyAlignment="1" applyProtection="1">
      <alignment horizontal="right" vertical="center"/>
      <protection locked="0"/>
    </xf>
    <xf numFmtId="0" fontId="17" fillId="35" borderId="10" xfId="0" applyFont="1" applyFill="1" applyBorder="1" applyAlignment="1" applyProtection="1">
      <alignment horizontal="right" vertical="center"/>
      <protection locked="0"/>
    </xf>
    <xf numFmtId="184" fontId="17" fillId="35" borderId="11" xfId="49" applyNumberFormat="1" applyFont="1" applyFill="1" applyBorder="1" applyAlignment="1" applyProtection="1">
      <alignment horizontal="right" vertical="center"/>
      <protection locked="0"/>
    </xf>
    <xf numFmtId="186" fontId="17" fillId="35" borderId="12" xfId="49" applyNumberFormat="1" applyFont="1" applyFill="1" applyBorder="1" applyAlignment="1" applyProtection="1">
      <alignment horizontal="right" vertical="center"/>
      <protection locked="0"/>
    </xf>
    <xf numFmtId="0" fontId="17" fillId="36" borderId="10" xfId="0" applyFont="1" applyFill="1" applyBorder="1" applyAlignment="1" applyProtection="1">
      <alignment horizontal="right" vertical="center"/>
      <protection locked="0"/>
    </xf>
    <xf numFmtId="184" fontId="17" fillId="36" borderId="11" xfId="49" applyNumberFormat="1" applyFont="1" applyFill="1" applyBorder="1" applyAlignment="1" applyProtection="1">
      <alignment horizontal="right" vertical="center"/>
      <protection locked="0"/>
    </xf>
    <xf numFmtId="186" fontId="17" fillId="36" borderId="12" xfId="49" applyNumberFormat="1" applyFont="1" applyFill="1" applyBorder="1" applyAlignment="1" applyProtection="1">
      <alignment horizontal="right" vertical="center"/>
      <protection locked="0"/>
    </xf>
    <xf numFmtId="0" fontId="17" fillId="37" borderId="10" xfId="0" applyFont="1" applyFill="1" applyBorder="1" applyAlignment="1" applyProtection="1">
      <alignment horizontal="right" vertical="center"/>
      <protection locked="0"/>
    </xf>
    <xf numFmtId="184" fontId="17" fillId="37" borderId="11" xfId="49" applyNumberFormat="1" applyFont="1" applyFill="1" applyBorder="1" applyAlignment="1" applyProtection="1">
      <alignment horizontal="right" vertical="center"/>
      <protection locked="0"/>
    </xf>
    <xf numFmtId="186" fontId="17" fillId="37" borderId="12" xfId="49" applyNumberFormat="1" applyFont="1" applyFill="1" applyBorder="1" applyAlignment="1" applyProtection="1">
      <alignment horizontal="right" vertical="center"/>
      <protection locked="0"/>
    </xf>
    <xf numFmtId="0" fontId="17" fillId="38" borderId="10" xfId="0" applyFont="1" applyFill="1" applyBorder="1" applyAlignment="1" applyProtection="1">
      <alignment horizontal="right" vertical="center"/>
      <protection locked="0"/>
    </xf>
    <xf numFmtId="184" fontId="17" fillId="38" borderId="11" xfId="49" applyNumberFormat="1" applyFont="1" applyFill="1" applyBorder="1" applyAlignment="1" applyProtection="1">
      <alignment horizontal="right" vertical="center"/>
      <protection locked="0"/>
    </xf>
    <xf numFmtId="186" fontId="17" fillId="38" borderId="12" xfId="49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2" fillId="39" borderId="16" xfId="0" applyFont="1" applyFill="1" applyBorder="1" applyAlignment="1">
      <alignment horizontal="center" vertical="center" wrapText="1"/>
    </xf>
    <xf numFmtId="0" fontId="12" fillId="39" borderId="17" xfId="0" applyFont="1" applyFill="1" applyBorder="1" applyAlignment="1">
      <alignment horizontal="center" vertical="center" wrapText="1"/>
    </xf>
    <xf numFmtId="0" fontId="14" fillId="39" borderId="18" xfId="0" applyFont="1" applyFill="1" applyBorder="1" applyAlignment="1">
      <alignment horizontal="right" vertical="center"/>
    </xf>
    <xf numFmtId="184" fontId="17" fillId="39" borderId="16" xfId="49" applyNumberFormat="1" applyFont="1" applyFill="1" applyBorder="1" applyAlignment="1" applyProtection="1">
      <alignment horizontal="right" vertical="center"/>
      <protection locked="0"/>
    </xf>
    <xf numFmtId="186" fontId="17" fillId="39" borderId="17" xfId="49" applyNumberFormat="1" applyFont="1" applyFill="1" applyBorder="1" applyAlignment="1" applyProtection="1">
      <alignment horizontal="right" vertical="center"/>
      <protection locked="0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right" vertical="center"/>
    </xf>
    <xf numFmtId="0" fontId="14" fillId="5" borderId="14" xfId="0" applyFont="1" applyFill="1" applyBorder="1" applyAlignment="1">
      <alignment horizontal="right" vertical="center"/>
    </xf>
    <xf numFmtId="0" fontId="14" fillId="5" borderId="15" xfId="0" applyFont="1" applyFill="1" applyBorder="1" applyAlignment="1">
      <alignment horizontal="right" vertical="center"/>
    </xf>
    <xf numFmtId="0" fontId="17" fillId="5" borderId="10" xfId="0" applyFont="1" applyFill="1" applyBorder="1" applyAlignment="1" applyProtection="1">
      <alignment horizontal="right" vertical="center"/>
      <protection locked="0"/>
    </xf>
    <xf numFmtId="184" fontId="17" fillId="5" borderId="11" xfId="49" applyNumberFormat="1" applyFont="1" applyFill="1" applyBorder="1" applyAlignment="1" applyProtection="1">
      <alignment horizontal="right" vertical="center"/>
      <protection locked="0"/>
    </xf>
    <xf numFmtId="186" fontId="17" fillId="5" borderId="12" xfId="49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0" fontId="18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7" fillId="33" borderId="19" xfId="0" applyFont="1" applyFill="1" applyBorder="1" applyAlignment="1" applyProtection="1">
      <alignment horizontal="right" vertical="center"/>
      <protection locked="0"/>
    </xf>
    <xf numFmtId="184" fontId="17" fillId="33" borderId="20" xfId="0" applyNumberFormat="1" applyFont="1" applyFill="1" applyBorder="1" applyAlignment="1" applyProtection="1">
      <alignment horizontal="right" vertical="center"/>
      <protection locked="0"/>
    </xf>
    <xf numFmtId="186" fontId="17" fillId="33" borderId="21" xfId="49" applyNumberFormat="1" applyFont="1" applyFill="1" applyBorder="1" applyAlignment="1" applyProtection="1">
      <alignment horizontal="right" vertical="center"/>
      <protection locked="0"/>
    </xf>
    <xf numFmtId="0" fontId="17" fillId="34" borderId="19" xfId="0" applyFont="1" applyFill="1" applyBorder="1" applyAlignment="1" applyProtection="1">
      <alignment horizontal="right" vertical="center"/>
      <protection locked="0"/>
    </xf>
    <xf numFmtId="184" fontId="17" fillId="34" borderId="20" xfId="49" applyNumberFormat="1" applyFont="1" applyFill="1" applyBorder="1" applyAlignment="1" applyProtection="1">
      <alignment horizontal="right" vertical="center"/>
      <protection locked="0"/>
    </xf>
    <xf numFmtId="186" fontId="17" fillId="34" borderId="21" xfId="49" applyNumberFormat="1" applyFont="1" applyFill="1" applyBorder="1" applyAlignment="1" applyProtection="1">
      <alignment horizontal="right" vertical="center"/>
      <protection locked="0"/>
    </xf>
    <xf numFmtId="0" fontId="17" fillId="35" borderId="19" xfId="0" applyFont="1" applyFill="1" applyBorder="1" applyAlignment="1" applyProtection="1">
      <alignment horizontal="right" vertical="center"/>
      <protection locked="0"/>
    </xf>
    <xf numFmtId="184" fontId="17" fillId="35" borderId="20" xfId="49" applyNumberFormat="1" applyFont="1" applyFill="1" applyBorder="1" applyAlignment="1" applyProtection="1">
      <alignment horizontal="right" vertical="center"/>
      <protection locked="0"/>
    </xf>
    <xf numFmtId="186" fontId="17" fillId="35" borderId="21" xfId="49" applyNumberFormat="1" applyFont="1" applyFill="1" applyBorder="1" applyAlignment="1" applyProtection="1">
      <alignment horizontal="right" vertical="center"/>
      <protection locked="0"/>
    </xf>
    <xf numFmtId="0" fontId="17" fillId="5" borderId="19" xfId="0" applyFont="1" applyFill="1" applyBorder="1" applyAlignment="1" applyProtection="1">
      <alignment horizontal="right" vertical="center"/>
      <protection locked="0"/>
    </xf>
    <xf numFmtId="184" fontId="17" fillId="5" borderId="20" xfId="49" applyNumberFormat="1" applyFont="1" applyFill="1" applyBorder="1" applyAlignment="1" applyProtection="1">
      <alignment horizontal="right" vertical="center"/>
      <protection locked="0"/>
    </xf>
    <xf numFmtId="186" fontId="17" fillId="5" borderId="21" xfId="49" applyNumberFormat="1" applyFont="1" applyFill="1" applyBorder="1" applyAlignment="1" applyProtection="1">
      <alignment horizontal="right" vertical="center"/>
      <protection locked="0"/>
    </xf>
    <xf numFmtId="0" fontId="17" fillId="36" borderId="19" xfId="0" applyFont="1" applyFill="1" applyBorder="1" applyAlignment="1" applyProtection="1">
      <alignment horizontal="right" vertical="center"/>
      <protection locked="0"/>
    </xf>
    <xf numFmtId="184" fontId="17" fillId="36" borderId="20" xfId="49" applyNumberFormat="1" applyFont="1" applyFill="1" applyBorder="1" applyAlignment="1" applyProtection="1">
      <alignment horizontal="right" vertical="center"/>
      <protection locked="0"/>
    </xf>
    <xf numFmtId="186" fontId="17" fillId="36" borderId="21" xfId="49" applyNumberFormat="1" applyFont="1" applyFill="1" applyBorder="1" applyAlignment="1" applyProtection="1">
      <alignment horizontal="right" vertical="center"/>
      <protection locked="0"/>
    </xf>
    <xf numFmtId="0" fontId="17" fillId="37" borderId="19" xfId="0" applyFont="1" applyFill="1" applyBorder="1" applyAlignment="1" applyProtection="1">
      <alignment horizontal="right" vertical="center"/>
      <protection locked="0"/>
    </xf>
    <xf numFmtId="184" fontId="17" fillId="37" borderId="20" xfId="49" applyNumberFormat="1" applyFont="1" applyFill="1" applyBorder="1" applyAlignment="1" applyProtection="1">
      <alignment horizontal="right" vertical="center"/>
      <protection locked="0"/>
    </xf>
    <xf numFmtId="186" fontId="17" fillId="37" borderId="21" xfId="49" applyNumberFormat="1" applyFont="1" applyFill="1" applyBorder="1" applyAlignment="1" applyProtection="1">
      <alignment horizontal="right" vertical="center"/>
      <protection locked="0"/>
    </xf>
    <xf numFmtId="0" fontId="17" fillId="38" borderId="19" xfId="0" applyFont="1" applyFill="1" applyBorder="1" applyAlignment="1" applyProtection="1">
      <alignment horizontal="right" vertical="center"/>
      <protection locked="0"/>
    </xf>
    <xf numFmtId="184" fontId="17" fillId="38" borderId="20" xfId="49" applyNumberFormat="1" applyFont="1" applyFill="1" applyBorder="1" applyAlignment="1" applyProtection="1">
      <alignment horizontal="right" vertical="center"/>
      <protection locked="0"/>
    </xf>
    <xf numFmtId="184" fontId="17" fillId="39" borderId="22" xfId="49" applyNumberFormat="1" applyFont="1" applyFill="1" applyBorder="1" applyAlignment="1" applyProtection="1">
      <alignment horizontal="right" vertical="center"/>
      <protection locked="0"/>
    </xf>
    <xf numFmtId="186" fontId="17" fillId="39" borderId="23" xfId="49" applyNumberFormat="1" applyFont="1" applyFill="1" applyBorder="1" applyAlignment="1" applyProtection="1">
      <alignment horizontal="right" vertical="center"/>
      <protection locked="0"/>
    </xf>
    <xf numFmtId="0" fontId="17" fillId="33" borderId="24" xfId="0" applyFont="1" applyFill="1" applyBorder="1" applyAlignment="1" applyProtection="1">
      <alignment horizontal="right" vertical="center"/>
      <protection hidden="1"/>
    </xf>
    <xf numFmtId="184" fontId="17" fillId="33" borderId="25" xfId="0" applyNumberFormat="1" applyFont="1" applyFill="1" applyBorder="1" applyAlignment="1" applyProtection="1">
      <alignment horizontal="right" vertical="center"/>
      <protection hidden="1"/>
    </xf>
    <xf numFmtId="186" fontId="17" fillId="33" borderId="26" xfId="0" applyNumberFormat="1" applyFont="1" applyFill="1" applyBorder="1" applyAlignment="1" applyProtection="1">
      <alignment horizontal="right" vertical="center"/>
      <protection hidden="1"/>
    </xf>
    <xf numFmtId="0" fontId="17" fillId="34" borderId="24" xfId="0" applyFont="1" applyFill="1" applyBorder="1" applyAlignment="1" applyProtection="1">
      <alignment horizontal="right" vertical="center"/>
      <protection hidden="1"/>
    </xf>
    <xf numFmtId="184" fontId="17" fillId="34" borderId="25" xfId="0" applyNumberFormat="1" applyFont="1" applyFill="1" applyBorder="1" applyAlignment="1" applyProtection="1">
      <alignment horizontal="right" vertical="center"/>
      <protection hidden="1"/>
    </xf>
    <xf numFmtId="186" fontId="17" fillId="34" borderId="26" xfId="0" applyNumberFormat="1" applyFont="1" applyFill="1" applyBorder="1" applyAlignment="1" applyProtection="1">
      <alignment horizontal="right" vertical="center"/>
      <protection hidden="1"/>
    </xf>
    <xf numFmtId="0" fontId="17" fillId="35" borderId="24" xfId="0" applyFont="1" applyFill="1" applyBorder="1" applyAlignment="1" applyProtection="1">
      <alignment horizontal="right" vertical="center"/>
      <protection hidden="1"/>
    </xf>
    <xf numFmtId="184" fontId="17" fillId="35" borderId="25" xfId="0" applyNumberFormat="1" applyFont="1" applyFill="1" applyBorder="1" applyAlignment="1" applyProtection="1">
      <alignment horizontal="right" vertical="center"/>
      <protection hidden="1"/>
    </xf>
    <xf numFmtId="186" fontId="17" fillId="35" borderId="26" xfId="0" applyNumberFormat="1" applyFont="1" applyFill="1" applyBorder="1" applyAlignment="1" applyProtection="1">
      <alignment horizontal="right" vertical="center"/>
      <protection hidden="1"/>
    </xf>
    <xf numFmtId="0" fontId="17" fillId="5" borderId="24" xfId="0" applyFont="1" applyFill="1" applyBorder="1" applyAlignment="1" applyProtection="1">
      <alignment horizontal="right" vertical="center"/>
      <protection hidden="1"/>
    </xf>
    <xf numFmtId="184" fontId="17" fillId="5" borderId="25" xfId="0" applyNumberFormat="1" applyFont="1" applyFill="1" applyBorder="1" applyAlignment="1" applyProtection="1">
      <alignment horizontal="right" vertical="center"/>
      <protection hidden="1"/>
    </xf>
    <xf numFmtId="186" fontId="17" fillId="5" borderId="26" xfId="0" applyNumberFormat="1" applyFont="1" applyFill="1" applyBorder="1" applyAlignment="1" applyProtection="1">
      <alignment horizontal="right" vertical="center"/>
      <protection hidden="1"/>
    </xf>
    <xf numFmtId="0" fontId="17" fillId="36" borderId="24" xfId="0" applyFont="1" applyFill="1" applyBorder="1" applyAlignment="1" applyProtection="1">
      <alignment horizontal="right" vertical="center"/>
      <protection hidden="1"/>
    </xf>
    <xf numFmtId="184" fontId="17" fillId="36" borderId="25" xfId="0" applyNumberFormat="1" applyFont="1" applyFill="1" applyBorder="1" applyAlignment="1" applyProtection="1">
      <alignment horizontal="right" vertical="center"/>
      <protection hidden="1"/>
    </xf>
    <xf numFmtId="186" fontId="17" fillId="36" borderId="26" xfId="0" applyNumberFormat="1" applyFont="1" applyFill="1" applyBorder="1" applyAlignment="1" applyProtection="1">
      <alignment horizontal="right" vertical="center"/>
      <protection hidden="1"/>
    </xf>
    <xf numFmtId="0" fontId="17" fillId="37" borderId="24" xfId="0" applyFont="1" applyFill="1" applyBorder="1" applyAlignment="1" applyProtection="1">
      <alignment horizontal="right" vertical="center"/>
      <protection hidden="1"/>
    </xf>
    <xf numFmtId="184" fontId="17" fillId="37" borderId="25" xfId="0" applyNumberFormat="1" applyFont="1" applyFill="1" applyBorder="1" applyAlignment="1" applyProtection="1">
      <alignment horizontal="right" vertical="center"/>
      <protection hidden="1"/>
    </xf>
    <xf numFmtId="186" fontId="17" fillId="37" borderId="26" xfId="0" applyNumberFormat="1" applyFont="1" applyFill="1" applyBorder="1" applyAlignment="1" applyProtection="1">
      <alignment horizontal="right" vertical="center"/>
      <protection hidden="1"/>
    </xf>
    <xf numFmtId="0" fontId="17" fillId="38" borderId="24" xfId="0" applyFont="1" applyFill="1" applyBorder="1" applyAlignment="1" applyProtection="1">
      <alignment horizontal="right" vertical="center"/>
      <protection hidden="1"/>
    </xf>
    <xf numFmtId="184" fontId="17" fillId="38" borderId="25" xfId="0" applyNumberFormat="1" applyFont="1" applyFill="1" applyBorder="1" applyAlignment="1" applyProtection="1">
      <alignment horizontal="right" vertical="center"/>
      <protection hidden="1"/>
    </xf>
    <xf numFmtId="186" fontId="17" fillId="38" borderId="26" xfId="0" applyNumberFormat="1" applyFont="1" applyFill="1" applyBorder="1" applyAlignment="1" applyProtection="1">
      <alignment horizontal="right" vertical="center"/>
      <protection hidden="1"/>
    </xf>
    <xf numFmtId="184" fontId="17" fillId="39" borderId="27" xfId="0" applyNumberFormat="1" applyFont="1" applyFill="1" applyBorder="1" applyAlignment="1" applyProtection="1">
      <alignment horizontal="right" vertical="center"/>
      <protection hidden="1"/>
    </xf>
    <xf numFmtId="186" fontId="17" fillId="39" borderId="28" xfId="0" applyNumberFormat="1" applyFont="1" applyFill="1" applyBorder="1" applyAlignment="1" applyProtection="1">
      <alignment horizontal="right" vertical="center"/>
      <protection hidden="1"/>
    </xf>
    <xf numFmtId="0" fontId="17" fillId="33" borderId="29" xfId="0" applyFont="1" applyFill="1" applyBorder="1" applyAlignment="1" applyProtection="1">
      <alignment horizontal="right" vertical="center"/>
      <protection locked="0"/>
    </xf>
    <xf numFmtId="184" fontId="17" fillId="33" borderId="30" xfId="0" applyNumberFormat="1" applyFont="1" applyFill="1" applyBorder="1" applyAlignment="1" applyProtection="1">
      <alignment horizontal="right" vertical="center"/>
      <protection locked="0"/>
    </xf>
    <xf numFmtId="186" fontId="17" fillId="33" borderId="31" xfId="49" applyNumberFormat="1" applyFont="1" applyFill="1" applyBorder="1" applyAlignment="1" applyProtection="1">
      <alignment horizontal="right" vertical="center"/>
      <protection locked="0"/>
    </xf>
    <xf numFmtId="0" fontId="17" fillId="34" borderId="29" xfId="0" applyFont="1" applyFill="1" applyBorder="1" applyAlignment="1" applyProtection="1">
      <alignment horizontal="right" vertical="center"/>
      <protection locked="0"/>
    </xf>
    <xf numFmtId="184" fontId="17" fillId="34" borderId="30" xfId="49" applyNumberFormat="1" applyFont="1" applyFill="1" applyBorder="1" applyAlignment="1" applyProtection="1">
      <alignment horizontal="right" vertical="center"/>
      <protection locked="0"/>
    </xf>
    <xf numFmtId="186" fontId="17" fillId="34" borderId="31" xfId="49" applyNumberFormat="1" applyFont="1" applyFill="1" applyBorder="1" applyAlignment="1" applyProtection="1">
      <alignment horizontal="right" vertical="center"/>
      <protection locked="0"/>
    </xf>
    <xf numFmtId="0" fontId="17" fillId="35" borderId="29" xfId="0" applyFont="1" applyFill="1" applyBorder="1" applyAlignment="1" applyProtection="1">
      <alignment horizontal="right" vertical="center"/>
      <protection locked="0"/>
    </xf>
    <xf numFmtId="184" fontId="17" fillId="35" borderId="30" xfId="49" applyNumberFormat="1" applyFont="1" applyFill="1" applyBorder="1" applyAlignment="1" applyProtection="1">
      <alignment horizontal="right" vertical="center"/>
      <protection locked="0"/>
    </xf>
    <xf numFmtId="186" fontId="17" fillId="35" borderId="31" xfId="49" applyNumberFormat="1" applyFont="1" applyFill="1" applyBorder="1" applyAlignment="1" applyProtection="1">
      <alignment horizontal="right" vertical="center"/>
      <protection locked="0"/>
    </xf>
    <xf numFmtId="0" fontId="17" fillId="5" borderId="29" xfId="0" applyFont="1" applyFill="1" applyBorder="1" applyAlignment="1" applyProtection="1">
      <alignment horizontal="right" vertical="center"/>
      <protection locked="0"/>
    </xf>
    <xf numFmtId="184" fontId="17" fillId="5" borderId="30" xfId="49" applyNumberFormat="1" applyFont="1" applyFill="1" applyBorder="1" applyAlignment="1" applyProtection="1">
      <alignment horizontal="right" vertical="center"/>
      <protection locked="0"/>
    </xf>
    <xf numFmtId="186" fontId="17" fillId="5" borderId="31" xfId="49" applyNumberFormat="1" applyFont="1" applyFill="1" applyBorder="1" applyAlignment="1" applyProtection="1">
      <alignment horizontal="right" vertical="center"/>
      <protection locked="0"/>
    </xf>
    <xf numFmtId="0" fontId="17" fillId="36" borderId="29" xfId="0" applyFont="1" applyFill="1" applyBorder="1" applyAlignment="1" applyProtection="1">
      <alignment horizontal="right" vertical="center"/>
      <protection locked="0"/>
    </xf>
    <xf numFmtId="184" fontId="17" fillId="36" borderId="30" xfId="49" applyNumberFormat="1" applyFont="1" applyFill="1" applyBorder="1" applyAlignment="1" applyProtection="1">
      <alignment horizontal="right" vertical="center"/>
      <protection locked="0"/>
    </xf>
    <xf numFmtId="186" fontId="17" fillId="36" borderId="31" xfId="49" applyNumberFormat="1" applyFont="1" applyFill="1" applyBorder="1" applyAlignment="1" applyProtection="1">
      <alignment horizontal="right" vertical="center"/>
      <protection locked="0"/>
    </xf>
    <xf numFmtId="0" fontId="17" fillId="37" borderId="29" xfId="0" applyFont="1" applyFill="1" applyBorder="1" applyAlignment="1" applyProtection="1">
      <alignment horizontal="right" vertical="center"/>
      <protection locked="0"/>
    </xf>
    <xf numFmtId="184" fontId="17" fillId="37" borderId="30" xfId="49" applyNumberFormat="1" applyFont="1" applyFill="1" applyBorder="1" applyAlignment="1" applyProtection="1">
      <alignment horizontal="right" vertical="center"/>
      <protection locked="0"/>
    </xf>
    <xf numFmtId="186" fontId="17" fillId="37" borderId="31" xfId="49" applyNumberFormat="1" applyFont="1" applyFill="1" applyBorder="1" applyAlignment="1" applyProtection="1">
      <alignment horizontal="right" vertical="center"/>
      <protection locked="0"/>
    </xf>
    <xf numFmtId="0" fontId="17" fillId="38" borderId="29" xfId="0" applyFont="1" applyFill="1" applyBorder="1" applyAlignment="1" applyProtection="1">
      <alignment horizontal="right" vertical="center"/>
      <protection locked="0"/>
    </xf>
    <xf numFmtId="184" fontId="17" fillId="38" borderId="30" xfId="49" applyNumberFormat="1" applyFont="1" applyFill="1" applyBorder="1" applyAlignment="1" applyProtection="1">
      <alignment horizontal="right" vertical="center"/>
      <protection locked="0"/>
    </xf>
    <xf numFmtId="186" fontId="17" fillId="38" borderId="31" xfId="49" applyNumberFormat="1" applyFont="1" applyFill="1" applyBorder="1" applyAlignment="1" applyProtection="1">
      <alignment horizontal="right" vertical="center"/>
      <protection locked="0"/>
    </xf>
    <xf numFmtId="184" fontId="17" fillId="39" borderId="32" xfId="49" applyNumberFormat="1" applyFont="1" applyFill="1" applyBorder="1" applyAlignment="1" applyProtection="1">
      <alignment horizontal="right" vertical="center"/>
      <protection locked="0"/>
    </xf>
    <xf numFmtId="186" fontId="17" fillId="39" borderId="33" xfId="49" applyNumberFormat="1" applyFont="1" applyFill="1" applyBorder="1" applyAlignment="1" applyProtection="1">
      <alignment horizontal="right" vertical="center"/>
      <protection locked="0"/>
    </xf>
    <xf numFmtId="0" fontId="14" fillId="39" borderId="23" xfId="0" applyFont="1" applyFill="1" applyBorder="1" applyAlignment="1">
      <alignment horizontal="right" vertical="center"/>
    </xf>
    <xf numFmtId="0" fontId="71" fillId="0" borderId="0" xfId="0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center"/>
    </xf>
    <xf numFmtId="0" fontId="10" fillId="40" borderId="34" xfId="0" applyFont="1" applyFill="1" applyBorder="1" applyAlignment="1">
      <alignment horizontal="right" vertical="center"/>
    </xf>
    <xf numFmtId="0" fontId="10" fillId="40" borderId="35" xfId="0" applyFont="1" applyFill="1" applyBorder="1" applyAlignment="1">
      <alignment horizontal="right" vertical="center"/>
    </xf>
    <xf numFmtId="0" fontId="19" fillId="40" borderId="36" xfId="0" applyFont="1" applyFill="1" applyBorder="1" applyAlignment="1">
      <alignment horizontal="center" vertical="center" wrapText="1"/>
    </xf>
    <xf numFmtId="0" fontId="17" fillId="0" borderId="37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1" fillId="39" borderId="38" xfId="0" applyFont="1" applyFill="1" applyBorder="1" applyAlignment="1">
      <alignment horizontal="distributed" vertical="center" wrapText="1"/>
    </xf>
    <xf numFmtId="0" fontId="0" fillId="0" borderId="39" xfId="0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11" fillId="37" borderId="38" xfId="0" applyFont="1" applyFill="1" applyBorder="1" applyAlignment="1">
      <alignment horizontal="distributed" vertical="center"/>
    </xf>
    <xf numFmtId="0" fontId="11" fillId="37" borderId="40" xfId="0" applyFont="1" applyFill="1" applyBorder="1" applyAlignment="1">
      <alignment horizontal="distributed" vertical="center"/>
    </xf>
    <xf numFmtId="0" fontId="11" fillId="37" borderId="41" xfId="0" applyFont="1" applyFill="1" applyBorder="1" applyAlignment="1">
      <alignment horizontal="distributed" vertical="center"/>
    </xf>
    <xf numFmtId="0" fontId="11" fillId="38" borderId="38" xfId="0" applyFont="1" applyFill="1" applyBorder="1" applyAlignment="1">
      <alignment horizontal="distributed" vertical="center"/>
    </xf>
    <xf numFmtId="0" fontId="11" fillId="38" borderId="40" xfId="0" applyFont="1" applyFill="1" applyBorder="1" applyAlignment="1">
      <alignment horizontal="distributed" vertical="center"/>
    </xf>
    <xf numFmtId="0" fontId="11" fillId="38" borderId="41" xfId="0" applyFont="1" applyFill="1" applyBorder="1" applyAlignment="1">
      <alignment horizontal="distributed" vertical="center"/>
    </xf>
    <xf numFmtId="0" fontId="11" fillId="34" borderId="38" xfId="0" applyFont="1" applyFill="1" applyBorder="1" applyAlignment="1">
      <alignment horizontal="distributed" vertical="center"/>
    </xf>
    <xf numFmtId="0" fontId="11" fillId="34" borderId="40" xfId="0" applyFont="1" applyFill="1" applyBorder="1" applyAlignment="1">
      <alignment horizontal="distributed" vertical="center"/>
    </xf>
    <xf numFmtId="0" fontId="11" fillId="34" borderId="41" xfId="0" applyFont="1" applyFill="1" applyBorder="1" applyAlignment="1">
      <alignment horizontal="distributed" vertical="center"/>
    </xf>
    <xf numFmtId="0" fontId="11" fillId="35" borderId="38" xfId="0" applyFont="1" applyFill="1" applyBorder="1" applyAlignment="1">
      <alignment horizontal="distributed" vertical="center"/>
    </xf>
    <xf numFmtId="0" fontId="11" fillId="35" borderId="40" xfId="0" applyFont="1" applyFill="1" applyBorder="1" applyAlignment="1">
      <alignment horizontal="distributed" vertical="center"/>
    </xf>
    <xf numFmtId="0" fontId="11" fillId="35" borderId="41" xfId="0" applyFont="1" applyFill="1" applyBorder="1" applyAlignment="1">
      <alignment horizontal="distributed" vertical="center"/>
    </xf>
    <xf numFmtId="0" fontId="11" fillId="5" borderId="38" xfId="0" applyFont="1" applyFill="1" applyBorder="1" applyAlignment="1">
      <alignment horizontal="distributed" vertical="center"/>
    </xf>
    <xf numFmtId="0" fontId="11" fillId="5" borderId="40" xfId="0" applyFont="1" applyFill="1" applyBorder="1" applyAlignment="1">
      <alignment horizontal="distributed" vertical="center"/>
    </xf>
    <xf numFmtId="0" fontId="11" fillId="5" borderId="41" xfId="0" applyFont="1" applyFill="1" applyBorder="1" applyAlignment="1">
      <alignment horizontal="distributed" vertical="center"/>
    </xf>
    <xf numFmtId="0" fontId="11" fillId="36" borderId="38" xfId="0" applyFont="1" applyFill="1" applyBorder="1" applyAlignment="1">
      <alignment horizontal="distributed" vertical="center"/>
    </xf>
    <xf numFmtId="0" fontId="11" fillId="36" borderId="40" xfId="0" applyFont="1" applyFill="1" applyBorder="1" applyAlignment="1">
      <alignment horizontal="distributed" vertical="center"/>
    </xf>
    <xf numFmtId="0" fontId="11" fillId="36" borderId="41" xfId="0" applyFont="1" applyFill="1" applyBorder="1" applyAlignment="1">
      <alignment horizontal="distributed" vertical="center"/>
    </xf>
    <xf numFmtId="0" fontId="10" fillId="40" borderId="34" xfId="0" applyFont="1" applyFill="1" applyBorder="1" applyAlignment="1">
      <alignment horizontal="center" vertical="center"/>
    </xf>
    <xf numFmtId="0" fontId="10" fillId="40" borderId="42" xfId="0" applyFont="1" applyFill="1" applyBorder="1" applyAlignment="1">
      <alignment horizontal="center" vertical="center"/>
    </xf>
    <xf numFmtId="0" fontId="10" fillId="40" borderId="43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distributed" vertical="center"/>
    </xf>
    <xf numFmtId="0" fontId="11" fillId="33" borderId="30" xfId="0" applyFont="1" applyFill="1" applyBorder="1" applyAlignment="1">
      <alignment horizontal="distributed" vertical="center"/>
    </xf>
    <xf numFmtId="0" fontId="11" fillId="33" borderId="31" xfId="0" applyFont="1" applyFill="1" applyBorder="1" applyAlignment="1">
      <alignment horizontal="distributed" vertical="center"/>
    </xf>
    <xf numFmtId="186" fontId="17" fillId="38" borderId="21" xfId="49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5.wmf" /><Relationship Id="rId5" Type="http://schemas.openxmlformats.org/officeDocument/2006/relationships/image" Target="../media/image10.png" /><Relationship Id="rId6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238125</xdr:rowOff>
    </xdr:from>
    <xdr:to>
      <xdr:col>7</xdr:col>
      <xdr:colOff>171450</xdr:colOff>
      <xdr:row>1</xdr:row>
      <xdr:rowOff>704850</xdr:rowOff>
    </xdr:to>
    <xdr:pic>
      <xdr:nvPicPr>
        <xdr:cNvPr id="1" name="Picture 7020" descr="C:\Documents and Settings\4888\Local Settings\Temporary Internet Files\Content.IE5\E8CTI0DR\MP900444203[1].jpg"/>
        <xdr:cNvPicPr preferRelativeResize="1">
          <a:picLocks noChangeAspect="1"/>
        </xdr:cNvPicPr>
      </xdr:nvPicPr>
      <xdr:blipFill>
        <a:blip r:embed="rId1"/>
        <a:srcRect t="13699"/>
        <a:stretch>
          <a:fillRect/>
        </a:stretch>
      </xdr:blipFill>
      <xdr:spPr>
        <a:xfrm>
          <a:off x="2895600" y="23812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571500</xdr:colOff>
      <xdr:row>19</xdr:row>
      <xdr:rowOff>85725</xdr:rowOff>
    </xdr:from>
    <xdr:to>
      <xdr:col>19</xdr:col>
      <xdr:colOff>561975</xdr:colOff>
      <xdr:row>21</xdr:row>
      <xdr:rowOff>38100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8467725" y="9525000"/>
          <a:ext cx="5038725" cy="676275"/>
        </a:xfrm>
        <a:prstGeom prst="rect">
          <a:avLst/>
        </a:prstGeom>
        <a:solidFill>
          <a:srgbClr val="FFFFFF"/>
        </a:solidFill>
        <a:ln w="19050" cmpd="sng">
          <a:solidFill>
            <a:srgbClr val="008080"/>
          </a:solidFill>
          <a:prstDash val="lgDash"/>
          <a:headEnd type="none"/>
          <a:tailEnd type="none"/>
        </a:ln>
      </xdr:spPr>
      <xdr:txBody>
        <a:bodyPr vertOverflow="clip" wrap="square" lIns="90000" tIns="36000" rIns="90000" bIns="36000" anchor="ctr"/>
        <a:p>
          <a:pPr algn="ctr">
            <a:defRPr/>
          </a:pP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都市ガスが「プロパンガス」で供給されているご家庭</a:t>
          </a: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（白鳥台など）は、</a:t>
          </a: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【</a:t>
          </a: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プロパン</a:t>
          </a: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】</a:t>
          </a: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の欄をご利用下さい。</a:t>
          </a:r>
        </a:p>
      </xdr:txBody>
    </xdr:sp>
    <xdr:clientData/>
  </xdr:twoCellAnchor>
  <xdr:twoCellAnchor>
    <xdr:from>
      <xdr:col>7</xdr:col>
      <xdr:colOff>723900</xdr:colOff>
      <xdr:row>0</xdr:row>
      <xdr:rowOff>352425</xdr:rowOff>
    </xdr:from>
    <xdr:to>
      <xdr:col>18</xdr:col>
      <xdr:colOff>561975</xdr:colOff>
      <xdr:row>1</xdr:row>
      <xdr:rowOff>590550</xdr:rowOff>
    </xdr:to>
    <xdr:sp>
      <xdr:nvSpPr>
        <xdr:cNvPr id="3" name="WordArt 1340"/>
        <xdr:cNvSpPr>
          <a:spLocks/>
        </xdr:cNvSpPr>
      </xdr:nvSpPr>
      <xdr:spPr>
        <a:xfrm>
          <a:off x="4914900" y="352425"/>
          <a:ext cx="7934325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9525" cmpd="sng">
                <a:noFill/>
              </a:ln>
              <a:solidFill>
                <a:srgbClr val="0000CC"/>
              </a:solidFill>
              <a:latin typeface="HG丸ｺﾞｼｯｸM-PRO"/>
              <a:cs typeface="HG丸ｺﾞｼｯｸM-PRO"/>
            </a:rPr>
            <a:t>我 が 家 の 環 境 家 計 簿</a:t>
          </a:r>
        </a:p>
      </xdr:txBody>
    </xdr:sp>
    <xdr:clientData/>
  </xdr:twoCellAnchor>
  <xdr:twoCellAnchor>
    <xdr:from>
      <xdr:col>12</xdr:col>
      <xdr:colOff>285750</xdr:colOff>
      <xdr:row>19</xdr:row>
      <xdr:rowOff>47625</xdr:rowOff>
    </xdr:from>
    <xdr:to>
      <xdr:col>12</xdr:col>
      <xdr:colOff>504825</xdr:colOff>
      <xdr:row>19</xdr:row>
      <xdr:rowOff>295275</xdr:rowOff>
    </xdr:to>
    <xdr:sp>
      <xdr:nvSpPr>
        <xdr:cNvPr id="4" name="フリーフォーム 369"/>
        <xdr:cNvSpPr>
          <a:spLocks/>
        </xdr:cNvSpPr>
      </xdr:nvSpPr>
      <xdr:spPr>
        <a:xfrm>
          <a:off x="8181975" y="9486900"/>
          <a:ext cx="219075" cy="247650"/>
        </a:xfrm>
        <a:custGeom>
          <a:pathLst>
            <a:path h="523875" w="603250">
              <a:moveTo>
                <a:pt x="0" y="0"/>
              </a:moveTo>
              <a:lnTo>
                <a:pt x="0" y="523875"/>
              </a:lnTo>
              <a:lnTo>
                <a:pt x="603250" y="523875"/>
              </a:lnTo>
            </a:path>
          </a:pathLst>
        </a:custGeom>
        <a:noFill/>
        <a:ln w="28575" cmpd="sng">
          <a:solidFill>
            <a:srgbClr val="00808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66675</xdr:colOff>
      <xdr:row>24</xdr:row>
      <xdr:rowOff>295275</xdr:rowOff>
    </xdr:from>
    <xdr:to>
      <xdr:col>10</xdr:col>
      <xdr:colOff>133350</xdr:colOff>
      <xdr:row>28</xdr:row>
      <xdr:rowOff>9525</xdr:rowOff>
    </xdr:to>
    <xdr:pic>
      <xdr:nvPicPr>
        <xdr:cNvPr id="5" name="Picture 7023" descr="C:\Documents and Settings\4888\Local Settings\Temporary Internet Files\Content.IE5\59H3EYBQ\MC900437651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11544300"/>
          <a:ext cx="7239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19</xdr:row>
      <xdr:rowOff>161925</xdr:rowOff>
    </xdr:from>
    <xdr:to>
      <xdr:col>11</xdr:col>
      <xdr:colOff>28575</xdr:colOff>
      <xdr:row>21</xdr:row>
      <xdr:rowOff>161925</xdr:rowOff>
    </xdr:to>
    <xdr:pic>
      <xdr:nvPicPr>
        <xdr:cNvPr id="6" name="Picture 7184" descr="C:\Documents and Settings\4888\Local Settings\Temporary Internet Files\Content.IE5\59H3EYBQ\MC900411624[1].wm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91300" y="9601200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485775</xdr:colOff>
      <xdr:row>19</xdr:row>
      <xdr:rowOff>28575</xdr:rowOff>
    </xdr:from>
    <xdr:to>
      <xdr:col>24</xdr:col>
      <xdr:colOff>847725</xdr:colOff>
      <xdr:row>21</xdr:row>
      <xdr:rowOff>9525</xdr:rowOff>
    </xdr:to>
    <xdr:pic>
      <xdr:nvPicPr>
        <xdr:cNvPr id="7" name="Picture 7673" descr="C:\Documents and Settings\4888\Local Settings\Temporary Internet Files\Content.IE5\SLAFCDAZ\MC900437928[1]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0" y="9467850"/>
          <a:ext cx="1123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24</xdr:row>
      <xdr:rowOff>219075</xdr:rowOff>
    </xdr:from>
    <xdr:to>
      <xdr:col>9</xdr:col>
      <xdr:colOff>542925</xdr:colOff>
      <xdr:row>28</xdr:row>
      <xdr:rowOff>57150</xdr:rowOff>
    </xdr:to>
    <xdr:sp>
      <xdr:nvSpPr>
        <xdr:cNvPr id="8" name="テキスト ボックス 178"/>
        <xdr:cNvSpPr txBox="1">
          <a:spLocks noChangeArrowheads="1"/>
        </xdr:cNvSpPr>
      </xdr:nvSpPr>
      <xdr:spPr>
        <a:xfrm>
          <a:off x="114300" y="11468100"/>
          <a:ext cx="61436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◆人間１人が呼吸により排出する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は年間約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320kg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サッカ</a:t>
          </a:r>
          <a:r>
            <a:rPr lang="en-US" cap="none" sz="16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ーボール</a:t>
          </a:r>
          <a:r>
            <a:rPr lang="en-US" cap="none" sz="16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3</a:t>
          </a:r>
          <a:r>
            <a:rPr lang="en-US" cap="none" sz="16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万</a:t>
          </a:r>
          <a:r>
            <a:rPr lang="en-US" cap="none" sz="16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2</a:t>
          </a:r>
          <a:r>
            <a:rPr lang="en-US" cap="none" sz="16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千個分</a:t>
          </a:r>
          <a:r>
            <a:rPr lang="en-US" cap="none" sz="1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600" b="1" i="0" u="none" baseline="0">
              <a:solidFill>
                <a:srgbClr val="008000"/>
              </a:solidFill>
              <a:latin typeface="HG丸ｺﾞｼｯｸM-PRO"/>
              <a:ea typeface="HG丸ｺﾞｼｯｸM-PRO"/>
              <a:cs typeface="HG丸ｺﾞｼｯｸM-PRO"/>
            </a:rPr>
            <a:t>杉の木</a:t>
          </a:r>
          <a:r>
            <a:rPr lang="en-US" cap="none" sz="1600" b="1" i="0" u="none" baseline="0">
              <a:solidFill>
                <a:srgbClr val="008000"/>
              </a:solidFill>
              <a:latin typeface="HG丸ｺﾞｼｯｸM-PRO"/>
              <a:ea typeface="HG丸ｺﾞｼｯｸM-PRO"/>
              <a:cs typeface="HG丸ｺﾞｼｯｸM-PRO"/>
            </a:rPr>
            <a:t>23</a:t>
          </a:r>
          <a:r>
            <a:rPr lang="en-US" cap="none" sz="1600" b="1" i="0" u="none" baseline="0">
              <a:solidFill>
                <a:srgbClr val="008000"/>
              </a:solidFill>
              <a:latin typeface="HG丸ｺﾞｼｯｸM-PRO"/>
              <a:ea typeface="HG丸ｺﾞｼｯｸM-PRO"/>
              <a:cs typeface="HG丸ｺﾞｼｯｸM-PRO"/>
            </a:rPr>
            <a:t>本分</a:t>
          </a:r>
          <a:r>
            <a:rPr lang="en-US" cap="none" sz="1600" b="1" i="0" u="none" baseline="0">
              <a:solidFill>
                <a:srgbClr val="008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◆自家用乗用車１台から排出される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は年間約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2,300kg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サッカ</a:t>
          </a:r>
          <a:r>
            <a:rPr lang="en-US" cap="none" sz="16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ーボール</a:t>
          </a:r>
          <a:r>
            <a:rPr lang="en-US" cap="none" sz="16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23</a:t>
          </a:r>
          <a:r>
            <a:rPr lang="en-US" cap="none" sz="16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万個分</a:t>
          </a:r>
          <a:r>
            <a:rPr lang="en-US" cap="none" sz="1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600" b="1" i="0" u="none" baseline="0">
              <a:solidFill>
                <a:srgbClr val="008000"/>
              </a:solidFill>
              <a:latin typeface="HG丸ｺﾞｼｯｸM-PRO"/>
              <a:ea typeface="HG丸ｺﾞｼｯｸM-PRO"/>
              <a:cs typeface="HG丸ｺﾞｼｯｸM-PRO"/>
            </a:rPr>
            <a:t>杉の木</a:t>
          </a:r>
          <a:r>
            <a:rPr lang="en-US" cap="none" sz="1600" b="1" i="0" u="none" baseline="0">
              <a:solidFill>
                <a:srgbClr val="008000"/>
              </a:solidFill>
              <a:latin typeface="HG丸ｺﾞｼｯｸM-PRO"/>
              <a:ea typeface="HG丸ｺﾞｼｯｸM-PRO"/>
              <a:cs typeface="HG丸ｺﾞｼｯｸM-PRO"/>
            </a:rPr>
            <a:t>160</a:t>
          </a:r>
          <a:r>
            <a:rPr lang="en-US" cap="none" sz="1600" b="1" i="0" u="none" baseline="0">
              <a:solidFill>
                <a:srgbClr val="008000"/>
              </a:solidFill>
              <a:latin typeface="HG丸ｺﾞｼｯｸM-PRO"/>
              <a:ea typeface="HG丸ｺﾞｼｯｸM-PRO"/>
              <a:cs typeface="HG丸ｺﾞｼｯｸM-PRO"/>
            </a:rPr>
            <a:t>本分</a:t>
          </a:r>
        </a:p>
      </xdr:txBody>
    </xdr:sp>
    <xdr:clientData/>
  </xdr:twoCellAnchor>
  <xdr:twoCellAnchor>
    <xdr:from>
      <xdr:col>1</xdr:col>
      <xdr:colOff>47625</xdr:colOff>
      <xdr:row>19</xdr:row>
      <xdr:rowOff>104775</xdr:rowOff>
    </xdr:from>
    <xdr:to>
      <xdr:col>10</xdr:col>
      <xdr:colOff>133350</xdr:colOff>
      <xdr:row>24</xdr:row>
      <xdr:rowOff>104775</xdr:rowOff>
    </xdr:to>
    <xdr:grpSp>
      <xdr:nvGrpSpPr>
        <xdr:cNvPr id="9" name="グループ化 47"/>
        <xdr:cNvGrpSpPr>
          <a:grpSpLocks/>
        </xdr:cNvGrpSpPr>
      </xdr:nvGrpSpPr>
      <xdr:grpSpPr>
        <a:xfrm>
          <a:off x="47625" y="9544050"/>
          <a:ext cx="6457950" cy="1809750"/>
          <a:chOff x="180975" y="9058275"/>
          <a:chExt cx="6457950" cy="1809750"/>
        </a:xfrm>
        <a:solidFill>
          <a:srgbClr val="FFFFFF"/>
        </a:solidFill>
      </xdr:grpSpPr>
      <xdr:grpSp>
        <xdr:nvGrpSpPr>
          <xdr:cNvPr id="10" name="グループ化 173"/>
          <xdr:cNvGrpSpPr>
            <a:grpSpLocks/>
          </xdr:cNvGrpSpPr>
        </xdr:nvGrpSpPr>
        <xdr:grpSpPr>
          <a:xfrm>
            <a:off x="371485" y="9191744"/>
            <a:ext cx="6076931" cy="523923"/>
            <a:chOff x="371475" y="6315075"/>
            <a:chExt cx="6076950" cy="523875"/>
          </a:xfrm>
          <a:solidFill>
            <a:srgbClr val="FFFFFF"/>
          </a:solidFill>
        </xdr:grpSpPr>
        <xdr:sp>
          <xdr:nvSpPr>
            <xdr:cNvPr id="11" name="WordArt 1340"/>
            <xdr:cNvSpPr>
              <a:spLocks/>
            </xdr:cNvSpPr>
          </xdr:nvSpPr>
          <xdr:spPr>
            <a:xfrm>
              <a:off x="1009555" y="6429411"/>
              <a:ext cx="4791675" cy="34287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2000" b="1" i="0" u="sng" baseline="0"/>
                <a:t>1kg-CO</a:t>
              </a:r>
              <a:r>
                <a:rPr lang="en-US" cap="none" sz="2000" b="1" i="0" u="sng" baseline="-25000"/>
                <a:t>2</a:t>
              </a:r>
              <a:r>
                <a:rPr lang="en-US" cap="none" sz="2000" b="1" i="0" u="sng" baseline="0"/>
                <a:t>はサッカーボール</a:t>
              </a:r>
              <a:r>
                <a:rPr lang="en-US" cap="none" sz="2000" b="1" i="0" u="sng" baseline="0"/>
                <a:t>100</a:t>
              </a:r>
              <a:r>
                <a:rPr lang="en-US" cap="none" sz="2000" b="1" i="0" u="sng" baseline="0"/>
                <a:t>個分の体積！</a:t>
              </a:r>
            </a:p>
          </xdr:txBody>
        </xdr:sp>
        <xdr:pic>
          <xdr:nvPicPr>
            <xdr:cNvPr id="12" name="Picture 7839" descr="C:\Documents and Settings\4888\Local Settings\Temporary Internet Files\Content.IE5\YARTHR9F\MC900433881[1].png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371475" y="6315075"/>
              <a:ext cx="524137" cy="52387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7839" descr="C:\Documents and Settings\4888\Local Settings\Temporary Internet Files\Content.IE5\YARTHR9F\MC900433881[1].png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5924288" y="6315075"/>
              <a:ext cx="524137" cy="52387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14" name="角丸四角形 54"/>
          <xdr:cNvSpPr>
            <a:spLocks/>
          </xdr:cNvSpPr>
        </xdr:nvSpPr>
        <xdr:spPr>
          <a:xfrm>
            <a:off x="180975" y="9058275"/>
            <a:ext cx="6457950" cy="1809750"/>
          </a:xfrm>
          <a:prstGeom prst="roundRect">
            <a:avLst/>
          </a:prstGeom>
          <a:noFill/>
          <a:ln w="25400" cmpd="sng">
            <a:solidFill>
              <a:srgbClr val="0066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5" name="グループ化 56"/>
          <xdr:cNvGrpSpPr>
            <a:grpSpLocks/>
          </xdr:cNvGrpSpPr>
        </xdr:nvGrpSpPr>
        <xdr:grpSpPr>
          <a:xfrm>
            <a:off x="342424" y="9877639"/>
            <a:ext cx="6125366" cy="866870"/>
            <a:chOff x="342900" y="8391525"/>
            <a:chExt cx="6124575" cy="866775"/>
          </a:xfrm>
          <a:solidFill>
            <a:srgbClr val="FFFFFF"/>
          </a:solidFill>
        </xdr:grpSpPr>
        <xdr:grpSp>
          <xdr:nvGrpSpPr>
            <xdr:cNvPr id="16" name="グループ化 53"/>
            <xdr:cNvGrpSpPr>
              <a:grpSpLocks/>
            </xdr:cNvGrpSpPr>
          </xdr:nvGrpSpPr>
          <xdr:grpSpPr>
            <a:xfrm>
              <a:off x="342900" y="8391525"/>
              <a:ext cx="6124575" cy="726791"/>
              <a:chOff x="342900" y="7038975"/>
              <a:chExt cx="6124575" cy="726684"/>
            </a:xfrm>
            <a:solidFill>
              <a:srgbClr val="FFFFFF"/>
            </a:solidFill>
          </xdr:grpSpPr>
          <xdr:pic>
            <xdr:nvPicPr>
              <xdr:cNvPr id="17" name="Picture 8385" descr="C:\Documents and Settings\4888\Local Settings\Temporary Internet Files\Content.IE5\OHYZCDMN\MC900014543[1].wmf"/>
              <xdr:cNvPicPr preferRelativeResize="1">
                <a:picLocks noChangeAspect="1"/>
              </xdr:cNvPicPr>
            </xdr:nvPicPr>
            <xdr:blipFill>
              <a:blip r:embed="rId6"/>
              <a:stretch>
                <a:fillRect/>
              </a:stretch>
            </xdr:blipFill>
            <xdr:spPr>
              <a:xfrm>
                <a:off x="342900" y="7038975"/>
                <a:ext cx="543556" cy="726684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sp>
            <xdr:nvSpPr>
              <xdr:cNvPr id="18" name="WordArt 1340"/>
              <xdr:cNvSpPr>
                <a:spLocks/>
              </xdr:cNvSpPr>
            </xdr:nvSpPr>
            <xdr:spPr>
              <a:xfrm>
                <a:off x="1008948" y="7305668"/>
                <a:ext cx="4790949" cy="3428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2000" b="1" i="0" u="sng" baseline="0">
                    <a:solidFill>
                      <a:srgbClr val="008000"/>
                    </a:solidFill>
                  </a:rPr>
                  <a:t>14kg-CO</a:t>
                </a:r>
                <a:r>
                  <a:rPr lang="en-US" cap="none" sz="2000" b="1" i="0" u="sng" baseline="-25000">
                    <a:solidFill>
                      <a:srgbClr val="008000"/>
                    </a:solidFill>
                  </a:rPr>
                  <a:t>2</a:t>
                </a:r>
                <a:r>
                  <a:rPr lang="en-US" cap="none" sz="2000" b="1" i="0" u="sng" baseline="0">
                    <a:solidFill>
                      <a:srgbClr val="008000"/>
                    </a:solidFill>
                  </a:rPr>
                  <a:t>を削減すると杉の木</a:t>
                </a:r>
                <a:r>
                  <a:rPr lang="en-US" cap="none" sz="2000" b="1" i="0" u="sng" baseline="0">
                    <a:solidFill>
                      <a:srgbClr val="008000"/>
                    </a:solidFill>
                  </a:rPr>
                  <a:t>1</a:t>
                </a:r>
                <a:r>
                  <a:rPr lang="en-US" cap="none" sz="2000" b="1" i="0" u="sng" baseline="0">
                    <a:solidFill>
                      <a:srgbClr val="008000"/>
                    </a:solidFill>
                  </a:rPr>
                  <a:t>本分に相当！</a:t>
                </a:r>
              </a:p>
            </xdr:txBody>
          </xdr:sp>
          <xdr:pic>
            <xdr:nvPicPr>
              <xdr:cNvPr id="19" name="Picture 8385" descr="C:\Documents and Settings\4888\Local Settings\Temporary Internet Files\Content.IE5\OHYZCDMN\MC900014543[1].wmf"/>
              <xdr:cNvPicPr preferRelativeResize="1">
                <a:picLocks noChangeAspect="1"/>
              </xdr:cNvPicPr>
            </xdr:nvPicPr>
            <xdr:blipFill>
              <a:blip r:embed="rId6"/>
              <a:stretch>
                <a:fillRect/>
              </a:stretch>
            </xdr:blipFill>
            <xdr:spPr>
              <a:xfrm>
                <a:off x="5923919" y="7038975"/>
                <a:ext cx="543556" cy="726684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</xdr:grpSp>
        <xdr:sp>
          <xdr:nvSpPr>
            <xdr:cNvPr id="20" name="テキスト ボックス 55"/>
            <xdr:cNvSpPr txBox="1">
              <a:spLocks noChangeArrowheads="1"/>
            </xdr:cNvSpPr>
          </xdr:nvSpPr>
          <xdr:spPr>
            <a:xfrm>
              <a:off x="2762107" y="8991550"/>
              <a:ext cx="3048507" cy="26675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8000"/>
                  </a:solidFill>
                </a:rPr>
                <a:t>（杉の木１本が１年間に吸収する量）</a:t>
              </a:r>
            </a:p>
          </xdr:txBody>
        </xdr:sp>
      </xdr:grpSp>
    </xdr:grpSp>
    <xdr:clientData/>
  </xdr:twoCellAnchor>
  <xdr:twoCellAnchor>
    <xdr:from>
      <xdr:col>10</xdr:col>
      <xdr:colOff>285750</xdr:colOff>
      <xdr:row>21</xdr:row>
      <xdr:rowOff>190500</xdr:rowOff>
    </xdr:from>
    <xdr:to>
      <xdr:col>19</xdr:col>
      <xdr:colOff>485775</xdr:colOff>
      <xdr:row>29</xdr:row>
      <xdr:rowOff>9525</xdr:rowOff>
    </xdr:to>
    <xdr:grpSp>
      <xdr:nvGrpSpPr>
        <xdr:cNvPr id="21" name="グループ化 29"/>
        <xdr:cNvGrpSpPr>
          <a:grpSpLocks/>
        </xdr:cNvGrpSpPr>
      </xdr:nvGrpSpPr>
      <xdr:grpSpPr>
        <a:xfrm>
          <a:off x="6657975" y="10353675"/>
          <a:ext cx="6772275" cy="2533650"/>
          <a:chOff x="6981825" y="10344149"/>
          <a:chExt cx="6772275" cy="2533651"/>
        </a:xfrm>
        <a:solidFill>
          <a:srgbClr val="FFFFFF"/>
        </a:solidFill>
      </xdr:grpSpPr>
      <xdr:sp>
        <xdr:nvSpPr>
          <xdr:cNvPr id="22" name="角丸四角形 25"/>
          <xdr:cNvSpPr>
            <a:spLocks/>
          </xdr:cNvSpPr>
        </xdr:nvSpPr>
        <xdr:spPr>
          <a:xfrm>
            <a:off x="6981825" y="10344149"/>
            <a:ext cx="6762117" cy="2410136"/>
          </a:xfrm>
          <a:prstGeom prst="roundRect">
            <a:avLst/>
          </a:prstGeom>
          <a:noFill/>
          <a:ln w="25400" cmpd="sng">
            <a:solidFill>
              <a:srgbClr val="0066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テキスト ボックス 86"/>
          <xdr:cNvSpPr txBox="1">
            <a:spLocks noChangeArrowheads="1"/>
          </xdr:cNvSpPr>
        </xdr:nvSpPr>
        <xdr:spPr>
          <a:xfrm>
            <a:off x="7162983" y="10477799"/>
            <a:ext cx="6591117" cy="24000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月別の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1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人当たりのＣＯ</a:t>
            </a:r>
            <a:r>
              <a:rPr lang="en-US" cap="none" sz="1400" b="0" i="0" u="none" baseline="-2500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2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平均排出量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　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　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（市環境家計簿モニター結果より）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　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1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月　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375kg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（杉の木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27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本分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）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7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月　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151kg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（杉の木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11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本分）</a:t>
            </a:r>
            <a:r>
              <a:rPr lang="en-US" cap="none" sz="1400" b="0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　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2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月　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357kg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（杉の木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26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本分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）</a:t>
            </a:r>
            <a:r>
              <a:rPr lang="en-US" cap="none" sz="1400" b="0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8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月　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179kg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（杉の木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13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本分）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　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3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月　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316kg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（杉の木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23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本分）</a:t>
            </a:r>
            <a:r>
              <a:rPr lang="en-US" cap="none" sz="1400" b="0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9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月　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148kg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（杉の木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11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本分）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　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4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月　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323kg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（杉の木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23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本分）</a:t>
            </a:r>
            <a:r>
              <a:rPr lang="en-US" cap="none" sz="1400" b="0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　</a:t>
            </a:r>
            <a:r>
              <a:rPr lang="en-US" cap="none" sz="1400" b="0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 1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0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月　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193kg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（杉の木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14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本分）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　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5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月　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228kg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（杉の木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16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本分）</a:t>
            </a:r>
            <a:r>
              <a:rPr lang="en-US" cap="none" sz="1400" b="0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　</a:t>
            </a:r>
            <a:r>
              <a:rPr lang="en-US" cap="none" sz="1400" b="0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 1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1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月　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248kg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（杉の木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18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本分）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　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6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月　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173kg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（杉の木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12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本分）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　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 1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2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月　</a:t>
            </a:r>
            <a:r>
              <a:rPr lang="en-US" cap="none" sz="1400" b="0" i="0" u="non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rPr>
              <a:t>339kg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（杉の木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24</a:t>
            </a:r>
            <a:r>
              <a:rPr lang="en-US" cap="none" sz="1400" b="1" i="0" u="none" baseline="0">
                <a:solidFill>
                  <a:srgbClr val="008000"/>
                </a:solidFill>
                <a:latin typeface="HG丸ｺﾞｼｯｸM-PRO"/>
                <a:ea typeface="HG丸ｺﾞｼｯｸM-PRO"/>
                <a:cs typeface="HG丸ｺﾞｼｯｸM-PRO"/>
              </a:rPr>
              <a:t>本分）</a:t>
            </a:r>
          </a:p>
        </xdr:txBody>
      </xdr:sp>
    </xdr:grpSp>
    <xdr:clientData/>
  </xdr:twoCellAnchor>
  <xdr:oneCellAnchor>
    <xdr:from>
      <xdr:col>21</xdr:col>
      <xdr:colOff>171450</xdr:colOff>
      <xdr:row>1</xdr:row>
      <xdr:rowOff>180975</xdr:rowOff>
    </xdr:from>
    <xdr:ext cx="2762250" cy="428625"/>
    <xdr:sp>
      <xdr:nvSpPr>
        <xdr:cNvPr id="24" name="テキスト ボックス 102"/>
        <xdr:cNvSpPr txBox="1">
          <a:spLocks noChangeArrowheads="1"/>
        </xdr:cNvSpPr>
      </xdr:nvSpPr>
      <xdr:spPr>
        <a:xfrm>
          <a:off x="14639925" y="561975"/>
          <a:ext cx="2762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CCFF"/>
              </a:solidFill>
            </a:rPr>
            <a:t>［　室　蘭　市　］</a:t>
          </a:r>
        </a:p>
      </xdr:txBody>
    </xdr:sp>
    <xdr:clientData/>
  </xdr:oneCellAnchor>
  <xdr:twoCellAnchor>
    <xdr:from>
      <xdr:col>20</xdr:col>
      <xdr:colOff>247650</xdr:colOff>
      <xdr:row>20</xdr:row>
      <xdr:rowOff>342900</xdr:rowOff>
    </xdr:from>
    <xdr:to>
      <xdr:col>24</xdr:col>
      <xdr:colOff>847725</xdr:colOff>
      <xdr:row>21</xdr:row>
      <xdr:rowOff>171450</xdr:rowOff>
    </xdr:to>
    <xdr:sp>
      <xdr:nvSpPr>
        <xdr:cNvPr id="25" name="Text Box 15"/>
        <xdr:cNvSpPr txBox="1">
          <a:spLocks noChangeArrowheads="1"/>
        </xdr:cNvSpPr>
      </xdr:nvSpPr>
      <xdr:spPr>
        <a:xfrm>
          <a:off x="14058900" y="10144125"/>
          <a:ext cx="3543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r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　排出係数：温対法施行令値や</a:t>
          </a:r>
          <a:r>
            <a:rPr lang="en-US" cap="none" sz="11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2009</a:t>
          </a:r>
          <a:r>
            <a:rPr lang="en-US" cap="none" sz="11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年度データなど</a:t>
          </a:r>
        </a:p>
      </xdr:txBody>
    </xdr:sp>
    <xdr:clientData/>
  </xdr:twoCellAnchor>
  <xdr:twoCellAnchor>
    <xdr:from>
      <xdr:col>20</xdr:col>
      <xdr:colOff>238125</xdr:colOff>
      <xdr:row>19</xdr:row>
      <xdr:rowOff>57150</xdr:rowOff>
    </xdr:from>
    <xdr:to>
      <xdr:col>20</xdr:col>
      <xdr:colOff>238125</xdr:colOff>
      <xdr:row>21</xdr:row>
      <xdr:rowOff>161925</xdr:rowOff>
    </xdr:to>
    <xdr:sp>
      <xdr:nvSpPr>
        <xdr:cNvPr id="26" name="Line 17"/>
        <xdr:cNvSpPr>
          <a:spLocks/>
        </xdr:cNvSpPr>
      </xdr:nvSpPr>
      <xdr:spPr>
        <a:xfrm>
          <a:off x="14049375" y="9496425"/>
          <a:ext cx="0" cy="828675"/>
        </a:xfrm>
        <a:prstGeom prst="line">
          <a:avLst/>
        </a:prstGeom>
        <a:noFill/>
        <a:ln w="28575" cmpd="sng">
          <a:solidFill>
            <a:srgbClr val="F79646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257175</xdr:colOff>
      <xdr:row>20</xdr:row>
      <xdr:rowOff>200025</xdr:rowOff>
    </xdr:from>
    <xdr:to>
      <xdr:col>21</xdr:col>
      <xdr:colOff>609600</xdr:colOff>
      <xdr:row>20</xdr:row>
      <xdr:rowOff>200025</xdr:rowOff>
    </xdr:to>
    <xdr:sp>
      <xdr:nvSpPr>
        <xdr:cNvPr id="27" name="Line 17"/>
        <xdr:cNvSpPr>
          <a:spLocks/>
        </xdr:cNvSpPr>
      </xdr:nvSpPr>
      <xdr:spPr>
        <a:xfrm flipH="1" flipV="1">
          <a:off x="14068425" y="10001250"/>
          <a:ext cx="1009650" cy="0"/>
        </a:xfrm>
        <a:prstGeom prst="line">
          <a:avLst/>
        </a:prstGeom>
        <a:noFill/>
        <a:ln w="28575" cmpd="sng">
          <a:solidFill>
            <a:srgbClr val="F79646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638175</xdr:colOff>
      <xdr:row>21</xdr:row>
      <xdr:rowOff>219075</xdr:rowOff>
    </xdr:from>
    <xdr:to>
      <xdr:col>25</xdr:col>
      <xdr:colOff>0</xdr:colOff>
      <xdr:row>28</xdr:row>
      <xdr:rowOff>66675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13582650" y="10382250"/>
          <a:ext cx="4038600" cy="2381250"/>
        </a:xfrm>
        <a:prstGeom prst="rect">
          <a:avLst/>
        </a:prstGeom>
        <a:solidFill>
          <a:srgbClr val="FFFFFF"/>
        </a:solidFill>
        <a:ln w="19050" cmpd="sng">
          <a:solidFill>
            <a:srgbClr val="F79646"/>
          </a:solidFill>
          <a:prstDash val="lgDash"/>
          <a:headEnd type="none"/>
          <a:tailEnd type="none"/>
        </a:ln>
      </xdr:spPr>
      <xdr:txBody>
        <a:bodyPr vertOverflow="clip" wrap="square" lIns="90000" tIns="36000" rIns="90000" bIns="36000" anchor="ctr"/>
        <a:p>
          <a:pPr algn="l">
            <a:defRPr/>
          </a:pP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＜　　＞欄は、必要に応じ</a:t>
          </a: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次のエネルギー項目を自由にご記入下さい。</a:t>
          </a: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なお、◆</a:t>
          </a: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には右の数値をご利用下さい。</a:t>
          </a: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（◆の数値を上の　　　に入力しておきましょう）</a:t>
          </a: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（エネルギー項目）　　　（◆の数値）</a:t>
          </a: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軽　油（ﾘｯﾄﾙ）　　　　　２．６</a:t>
          </a: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Ａ重油</a:t>
          </a: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（ﾘｯﾄﾙ）</a:t>
          </a: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　　　　　２．７</a:t>
          </a: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石　炭（ｋｇ）　　　　　２．３</a:t>
          </a: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300" b="0" i="0" u="none" baseline="0">
              <a:solidFill>
                <a:srgbClr val="000080"/>
              </a:solidFill>
              <a:latin typeface="HG丸ｺﾞｼｯｸM-PRO"/>
              <a:ea typeface="HG丸ｺﾞｼｯｸM-PRO"/>
              <a:cs typeface="HG丸ｺﾞｼｯｸM-PRO"/>
            </a:rPr>
            <a:t>コークス（ｋｇ）　　　　３．２</a:t>
          </a:r>
        </a:p>
      </xdr:txBody>
    </xdr:sp>
    <xdr:clientData/>
  </xdr:twoCellAnchor>
  <xdr:twoCellAnchor>
    <xdr:from>
      <xdr:col>21</xdr:col>
      <xdr:colOff>600075</xdr:colOff>
      <xdr:row>23</xdr:row>
      <xdr:rowOff>276225</xdr:rowOff>
    </xdr:from>
    <xdr:to>
      <xdr:col>22</xdr:col>
      <xdr:colOff>342900</xdr:colOff>
      <xdr:row>24</xdr:row>
      <xdr:rowOff>85725</xdr:rowOff>
    </xdr:to>
    <xdr:sp>
      <xdr:nvSpPr>
        <xdr:cNvPr id="29" name="正方形/長方形 32"/>
        <xdr:cNvSpPr>
          <a:spLocks/>
        </xdr:cNvSpPr>
      </xdr:nvSpPr>
      <xdr:spPr>
        <a:xfrm>
          <a:off x="15068550" y="11163300"/>
          <a:ext cx="400050" cy="1714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4"/>
  <sheetViews>
    <sheetView showZeros="0" tabSelected="1" zoomScaleSheetLayoutView="55" workbookViewId="0" topLeftCell="B1">
      <selection activeCell="B1" sqref="B1"/>
    </sheetView>
  </sheetViews>
  <sheetFormatPr defaultColWidth="9.00390625" defaultRowHeight="13.5"/>
  <cols>
    <col min="1" max="1" width="0.5" style="0" hidden="1" customWidth="1"/>
    <col min="2" max="2" width="8.75390625" style="0" customWidth="1"/>
    <col min="3" max="4" width="8.625" style="0" customWidth="1"/>
    <col min="5" max="5" width="11.75390625" style="0" bestFit="1" customWidth="1"/>
    <col min="6" max="7" width="8.625" style="0" customWidth="1"/>
    <col min="8" max="8" width="11.375" style="0" customWidth="1"/>
    <col min="9" max="10" width="8.625" style="0" customWidth="1"/>
    <col min="11" max="11" width="11.375" style="0" customWidth="1"/>
    <col min="12" max="13" width="8.625" style="0" customWidth="1"/>
    <col min="14" max="14" width="11.375" style="0" customWidth="1"/>
    <col min="15" max="16" width="8.625" style="0" customWidth="1"/>
    <col min="17" max="17" width="11.375" style="0" customWidth="1"/>
    <col min="19" max="19" width="8.625" style="0" customWidth="1"/>
    <col min="20" max="20" width="11.375" style="0" customWidth="1"/>
    <col min="21" max="22" width="8.625" style="0" customWidth="1"/>
    <col min="23" max="23" width="11.375" style="0" customWidth="1"/>
    <col min="24" max="24" width="10.00390625" style="0" customWidth="1"/>
    <col min="25" max="25" width="11.375" style="0" customWidth="1"/>
    <col min="26" max="26" width="14.625" style="0" customWidth="1"/>
    <col min="27" max="27" width="24.50390625" style="0" customWidth="1"/>
    <col min="28" max="28" width="2.625" style="0" customWidth="1"/>
    <col min="29" max="29" width="1.4921875" style="0" customWidth="1"/>
  </cols>
  <sheetData>
    <row r="1" spans="2:24" ht="30" customHeight="1">
      <c r="B1" s="163"/>
      <c r="C1" s="163"/>
      <c r="D1" s="163"/>
      <c r="E1" s="163"/>
      <c r="F1" s="163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V1" s="69"/>
      <c r="W1" s="167"/>
      <c r="X1" s="167"/>
    </row>
    <row r="2" spans="2:32" ht="60" customHeight="1">
      <c r="B2" s="13" t="s">
        <v>25</v>
      </c>
      <c r="C2" s="11"/>
      <c r="D2" s="11"/>
      <c r="E2" s="11"/>
      <c r="F2" s="12"/>
      <c r="G2" s="11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2"/>
      <c r="U2" s="11"/>
      <c r="V2" s="157"/>
      <c r="W2" s="158"/>
      <c r="X2" s="158"/>
      <c r="Y2" s="158"/>
      <c r="Z2" s="11"/>
      <c r="AA2" s="11"/>
      <c r="AB2" s="11"/>
      <c r="AC2" s="11"/>
      <c r="AD2" s="11"/>
      <c r="AE2" s="11"/>
      <c r="AF2" s="11"/>
    </row>
    <row r="3" spans="6:25" ht="0.75" customHeight="1" thickBot="1">
      <c r="F3" s="3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3"/>
      <c r="V3" s="9"/>
      <c r="W3" s="10"/>
      <c r="X3" s="10"/>
      <c r="Y3" s="10"/>
    </row>
    <row r="4" spans="2:25" ht="48" customHeight="1">
      <c r="B4" s="186" t="s">
        <v>9</v>
      </c>
      <c r="C4" s="189" t="s">
        <v>0</v>
      </c>
      <c r="D4" s="190"/>
      <c r="E4" s="191"/>
      <c r="F4" s="174" t="s">
        <v>2</v>
      </c>
      <c r="G4" s="175"/>
      <c r="H4" s="176"/>
      <c r="I4" s="177" t="s">
        <v>3</v>
      </c>
      <c r="J4" s="178"/>
      <c r="K4" s="179"/>
      <c r="L4" s="180" t="s">
        <v>7</v>
      </c>
      <c r="M4" s="181"/>
      <c r="N4" s="182"/>
      <c r="O4" s="183" t="s">
        <v>4</v>
      </c>
      <c r="P4" s="184"/>
      <c r="Q4" s="185"/>
      <c r="R4" s="168" t="s">
        <v>8</v>
      </c>
      <c r="S4" s="169"/>
      <c r="T4" s="170"/>
      <c r="U4" s="171" t="s">
        <v>34</v>
      </c>
      <c r="V4" s="172"/>
      <c r="W4" s="173"/>
      <c r="X4" s="164" t="s">
        <v>6</v>
      </c>
      <c r="Y4" s="165"/>
    </row>
    <row r="5" spans="2:25" ht="66.75" customHeight="1">
      <c r="B5" s="187"/>
      <c r="C5" s="14" t="s">
        <v>12</v>
      </c>
      <c r="D5" s="15" t="s">
        <v>1</v>
      </c>
      <c r="E5" s="16" t="s">
        <v>27</v>
      </c>
      <c r="F5" s="17" t="s">
        <v>13</v>
      </c>
      <c r="G5" s="18" t="s">
        <v>1</v>
      </c>
      <c r="H5" s="19" t="s">
        <v>28</v>
      </c>
      <c r="I5" s="20" t="s">
        <v>14</v>
      </c>
      <c r="J5" s="21" t="s">
        <v>1</v>
      </c>
      <c r="K5" s="22" t="s">
        <v>29</v>
      </c>
      <c r="L5" s="76" t="s">
        <v>15</v>
      </c>
      <c r="M5" s="77" t="s">
        <v>1</v>
      </c>
      <c r="N5" s="78" t="s">
        <v>21</v>
      </c>
      <c r="O5" s="23" t="s">
        <v>16</v>
      </c>
      <c r="P5" s="24" t="s">
        <v>1</v>
      </c>
      <c r="Q5" s="25" t="s">
        <v>22</v>
      </c>
      <c r="R5" s="26" t="s">
        <v>17</v>
      </c>
      <c r="S5" s="27" t="s">
        <v>1</v>
      </c>
      <c r="T5" s="28" t="s">
        <v>23</v>
      </c>
      <c r="U5" s="29" t="s">
        <v>18</v>
      </c>
      <c r="V5" s="30" t="s">
        <v>1</v>
      </c>
      <c r="W5" s="31" t="s">
        <v>33</v>
      </c>
      <c r="X5" s="71" t="s">
        <v>11</v>
      </c>
      <c r="Y5" s="72" t="s">
        <v>30</v>
      </c>
    </row>
    <row r="6" spans="2:25" ht="29.25" customHeight="1" thickBot="1">
      <c r="B6" s="188"/>
      <c r="C6" s="32" t="s">
        <v>26</v>
      </c>
      <c r="D6" s="33" t="s">
        <v>5</v>
      </c>
      <c r="E6" s="34" t="s">
        <v>20</v>
      </c>
      <c r="F6" s="35" t="s">
        <v>24</v>
      </c>
      <c r="G6" s="36" t="s">
        <v>5</v>
      </c>
      <c r="H6" s="37" t="s">
        <v>20</v>
      </c>
      <c r="I6" s="38" t="s">
        <v>24</v>
      </c>
      <c r="J6" s="39" t="s">
        <v>5</v>
      </c>
      <c r="K6" s="40" t="s">
        <v>20</v>
      </c>
      <c r="L6" s="79" t="s">
        <v>24</v>
      </c>
      <c r="M6" s="80" t="s">
        <v>5</v>
      </c>
      <c r="N6" s="81" t="s">
        <v>19</v>
      </c>
      <c r="O6" s="41" t="s">
        <v>10</v>
      </c>
      <c r="P6" s="42" t="s">
        <v>5</v>
      </c>
      <c r="Q6" s="43" t="s">
        <v>20</v>
      </c>
      <c r="R6" s="44" t="s">
        <v>10</v>
      </c>
      <c r="S6" s="50" t="s">
        <v>5</v>
      </c>
      <c r="T6" s="45" t="s">
        <v>19</v>
      </c>
      <c r="U6" s="46">
        <f>IF($U$4="軽油","ﾘｯﾄﾙ",IF($U$4="Ａ重油","ﾘｯﾄﾙ",IF($U$4="石炭","ｋｇ",IF($U$4="コークス","ｋｇ",""))))</f>
      </c>
      <c r="V6" s="47" t="s">
        <v>5</v>
      </c>
      <c r="W6" s="48" t="s">
        <v>19</v>
      </c>
      <c r="X6" s="73" t="s">
        <v>5</v>
      </c>
      <c r="Y6" s="156" t="s">
        <v>19</v>
      </c>
    </row>
    <row r="7" spans="2:25" ht="39" customHeight="1">
      <c r="B7" s="159" t="s">
        <v>31</v>
      </c>
      <c r="C7" s="133"/>
      <c r="D7" s="134"/>
      <c r="E7" s="135">
        <f aca="true" t="shared" si="0" ref="E7:E18">ROUND(C7*0.43,1)</f>
        <v>0</v>
      </c>
      <c r="F7" s="136"/>
      <c r="G7" s="137"/>
      <c r="H7" s="138">
        <f aca="true" t="shared" si="1" ref="H7:H18">ROUND(F7*0.23,1)</f>
        <v>0</v>
      </c>
      <c r="I7" s="139"/>
      <c r="J7" s="140"/>
      <c r="K7" s="141">
        <f aca="true" t="shared" si="2" ref="K7:K18">ROUND(I7*2.3,1)</f>
        <v>0</v>
      </c>
      <c r="L7" s="142"/>
      <c r="M7" s="143"/>
      <c r="N7" s="144">
        <f aca="true" t="shared" si="3" ref="N7:N18">ROUND(L7*6,1)</f>
        <v>0</v>
      </c>
      <c r="O7" s="145"/>
      <c r="P7" s="146"/>
      <c r="Q7" s="147">
        <f aca="true" t="shared" si="4" ref="Q7:Q18">ROUND(O7*2.5,1)</f>
        <v>0</v>
      </c>
      <c r="R7" s="148"/>
      <c r="S7" s="149"/>
      <c r="T7" s="150">
        <f aca="true" t="shared" si="5" ref="T7:T18">ROUND(R7*2.3,1)</f>
        <v>0</v>
      </c>
      <c r="U7" s="151"/>
      <c r="V7" s="152"/>
      <c r="W7" s="153">
        <f>IF($U$4="軽油",ROUND(U7*2.6,1),IF($U$4="Ａ重油",ROUND(U7*2.7,1),IF($U$4="石炭",ROUND(U7*2.3,1),IF($U$4="コークス",ROUND(U7*3.2,1),0))))</f>
        <v>0</v>
      </c>
      <c r="X7" s="154">
        <f aca="true" t="shared" si="6" ref="X7:X18">+D7+G7+J7+M7+P7+S7+V7</f>
        <v>0</v>
      </c>
      <c r="Y7" s="155">
        <f aca="true" t="shared" si="7" ref="Y7:Y18">+E7+H7+K7+N7+Q7+T7+W7</f>
        <v>0</v>
      </c>
    </row>
    <row r="8" spans="2:25" ht="39" customHeight="1">
      <c r="B8" s="160" t="s">
        <v>31</v>
      </c>
      <c r="C8" s="51"/>
      <c r="D8" s="52"/>
      <c r="E8" s="53">
        <f t="shared" si="0"/>
        <v>0</v>
      </c>
      <c r="F8" s="54"/>
      <c r="G8" s="55"/>
      <c r="H8" s="56">
        <f t="shared" si="1"/>
        <v>0</v>
      </c>
      <c r="I8" s="57"/>
      <c r="J8" s="58"/>
      <c r="K8" s="59">
        <f t="shared" si="2"/>
        <v>0</v>
      </c>
      <c r="L8" s="82"/>
      <c r="M8" s="83"/>
      <c r="N8" s="84">
        <f t="shared" si="3"/>
        <v>0</v>
      </c>
      <c r="O8" s="60"/>
      <c r="P8" s="61"/>
      <c r="Q8" s="62">
        <f t="shared" si="4"/>
        <v>0</v>
      </c>
      <c r="R8" s="63"/>
      <c r="S8" s="64"/>
      <c r="T8" s="65">
        <f t="shared" si="5"/>
        <v>0</v>
      </c>
      <c r="U8" s="66"/>
      <c r="V8" s="67"/>
      <c r="W8" s="68">
        <f aca="true" t="shared" si="8" ref="W8:W18">IF($U$4="軽油",ROUND(U8*2.6,1),IF($U$4="Ａ重油",ROUND(U8*2.7,1),IF($U$4="石炭",ROUND(U8*2.3,1),IF($U$4="コークス",ROUND(U8*3.2,1),0))))</f>
        <v>0</v>
      </c>
      <c r="X8" s="74">
        <f t="shared" si="6"/>
        <v>0</v>
      </c>
      <c r="Y8" s="75">
        <f t="shared" si="7"/>
        <v>0</v>
      </c>
    </row>
    <row r="9" spans="2:25" ht="39" customHeight="1">
      <c r="B9" s="160" t="s">
        <v>31</v>
      </c>
      <c r="C9" s="51"/>
      <c r="D9" s="52"/>
      <c r="E9" s="53">
        <f t="shared" si="0"/>
        <v>0</v>
      </c>
      <c r="F9" s="54"/>
      <c r="G9" s="55"/>
      <c r="H9" s="56">
        <f t="shared" si="1"/>
        <v>0</v>
      </c>
      <c r="I9" s="57"/>
      <c r="J9" s="58"/>
      <c r="K9" s="59">
        <f t="shared" si="2"/>
        <v>0</v>
      </c>
      <c r="L9" s="82"/>
      <c r="M9" s="83"/>
      <c r="N9" s="84">
        <f t="shared" si="3"/>
        <v>0</v>
      </c>
      <c r="O9" s="60"/>
      <c r="P9" s="61"/>
      <c r="Q9" s="62">
        <f t="shared" si="4"/>
        <v>0</v>
      </c>
      <c r="R9" s="63"/>
      <c r="S9" s="64"/>
      <c r="T9" s="65">
        <f t="shared" si="5"/>
        <v>0</v>
      </c>
      <c r="U9" s="66"/>
      <c r="V9" s="67"/>
      <c r="W9" s="68">
        <f t="shared" si="8"/>
        <v>0</v>
      </c>
      <c r="X9" s="74">
        <f t="shared" si="6"/>
        <v>0</v>
      </c>
      <c r="Y9" s="75">
        <f t="shared" si="7"/>
        <v>0</v>
      </c>
    </row>
    <row r="10" spans="2:25" ht="39" customHeight="1">
      <c r="B10" s="160" t="s">
        <v>31</v>
      </c>
      <c r="C10" s="51"/>
      <c r="D10" s="52"/>
      <c r="E10" s="53">
        <f t="shared" si="0"/>
        <v>0</v>
      </c>
      <c r="F10" s="54"/>
      <c r="G10" s="55"/>
      <c r="H10" s="56">
        <f t="shared" si="1"/>
        <v>0</v>
      </c>
      <c r="I10" s="57"/>
      <c r="J10" s="58"/>
      <c r="K10" s="59">
        <f t="shared" si="2"/>
        <v>0</v>
      </c>
      <c r="L10" s="82"/>
      <c r="M10" s="83"/>
      <c r="N10" s="84">
        <f t="shared" si="3"/>
        <v>0</v>
      </c>
      <c r="O10" s="60"/>
      <c r="P10" s="61"/>
      <c r="Q10" s="62">
        <f t="shared" si="4"/>
        <v>0</v>
      </c>
      <c r="R10" s="63"/>
      <c r="S10" s="64"/>
      <c r="T10" s="65">
        <f t="shared" si="5"/>
        <v>0</v>
      </c>
      <c r="U10" s="66"/>
      <c r="V10" s="67"/>
      <c r="W10" s="68">
        <f t="shared" si="8"/>
        <v>0</v>
      </c>
      <c r="X10" s="74">
        <f t="shared" si="6"/>
        <v>0</v>
      </c>
      <c r="Y10" s="75">
        <f t="shared" si="7"/>
        <v>0</v>
      </c>
    </row>
    <row r="11" spans="2:25" ht="39" customHeight="1">
      <c r="B11" s="160" t="s">
        <v>31</v>
      </c>
      <c r="C11" s="51"/>
      <c r="D11" s="52"/>
      <c r="E11" s="53">
        <f t="shared" si="0"/>
        <v>0</v>
      </c>
      <c r="F11" s="54"/>
      <c r="G11" s="55"/>
      <c r="H11" s="56">
        <f t="shared" si="1"/>
        <v>0</v>
      </c>
      <c r="I11" s="57"/>
      <c r="J11" s="58"/>
      <c r="K11" s="59">
        <f t="shared" si="2"/>
        <v>0</v>
      </c>
      <c r="L11" s="82"/>
      <c r="M11" s="83"/>
      <c r="N11" s="84">
        <f t="shared" si="3"/>
        <v>0</v>
      </c>
      <c r="O11" s="60"/>
      <c r="P11" s="61"/>
      <c r="Q11" s="62">
        <f t="shared" si="4"/>
        <v>0</v>
      </c>
      <c r="R11" s="63"/>
      <c r="S11" s="64"/>
      <c r="T11" s="65">
        <f t="shared" si="5"/>
        <v>0</v>
      </c>
      <c r="U11" s="66"/>
      <c r="V11" s="67"/>
      <c r="W11" s="68">
        <f t="shared" si="8"/>
        <v>0</v>
      </c>
      <c r="X11" s="74">
        <f t="shared" si="6"/>
        <v>0</v>
      </c>
      <c r="Y11" s="75">
        <f t="shared" si="7"/>
        <v>0</v>
      </c>
    </row>
    <row r="12" spans="2:25" ht="39" customHeight="1">
      <c r="B12" s="160" t="s">
        <v>31</v>
      </c>
      <c r="C12" s="51"/>
      <c r="D12" s="52"/>
      <c r="E12" s="53">
        <f t="shared" si="0"/>
        <v>0</v>
      </c>
      <c r="F12" s="54"/>
      <c r="G12" s="55"/>
      <c r="H12" s="56">
        <f t="shared" si="1"/>
        <v>0</v>
      </c>
      <c r="I12" s="57"/>
      <c r="J12" s="58"/>
      <c r="K12" s="59">
        <f t="shared" si="2"/>
        <v>0</v>
      </c>
      <c r="L12" s="82"/>
      <c r="M12" s="83"/>
      <c r="N12" s="84">
        <f t="shared" si="3"/>
        <v>0</v>
      </c>
      <c r="O12" s="60"/>
      <c r="P12" s="61"/>
      <c r="Q12" s="62">
        <f t="shared" si="4"/>
        <v>0</v>
      </c>
      <c r="R12" s="63"/>
      <c r="S12" s="64"/>
      <c r="T12" s="65">
        <f t="shared" si="5"/>
        <v>0</v>
      </c>
      <c r="U12" s="66"/>
      <c r="V12" s="67"/>
      <c r="W12" s="68">
        <f t="shared" si="8"/>
        <v>0</v>
      </c>
      <c r="X12" s="74">
        <f t="shared" si="6"/>
        <v>0</v>
      </c>
      <c r="Y12" s="75">
        <f t="shared" si="7"/>
        <v>0</v>
      </c>
    </row>
    <row r="13" spans="2:25" ht="39" customHeight="1">
      <c r="B13" s="160" t="s">
        <v>31</v>
      </c>
      <c r="C13" s="51"/>
      <c r="D13" s="52"/>
      <c r="E13" s="53">
        <f t="shared" si="0"/>
        <v>0</v>
      </c>
      <c r="F13" s="54"/>
      <c r="G13" s="55"/>
      <c r="H13" s="56">
        <f t="shared" si="1"/>
        <v>0</v>
      </c>
      <c r="I13" s="57"/>
      <c r="J13" s="58"/>
      <c r="K13" s="59">
        <f t="shared" si="2"/>
        <v>0</v>
      </c>
      <c r="L13" s="82"/>
      <c r="M13" s="83"/>
      <c r="N13" s="84">
        <f t="shared" si="3"/>
        <v>0</v>
      </c>
      <c r="O13" s="60"/>
      <c r="P13" s="61"/>
      <c r="Q13" s="62">
        <f t="shared" si="4"/>
        <v>0</v>
      </c>
      <c r="R13" s="63"/>
      <c r="S13" s="64"/>
      <c r="T13" s="65">
        <f t="shared" si="5"/>
        <v>0</v>
      </c>
      <c r="U13" s="66"/>
      <c r="V13" s="67"/>
      <c r="W13" s="68">
        <f t="shared" si="8"/>
        <v>0</v>
      </c>
      <c r="X13" s="74">
        <f t="shared" si="6"/>
        <v>0</v>
      </c>
      <c r="Y13" s="75">
        <f t="shared" si="7"/>
        <v>0</v>
      </c>
    </row>
    <row r="14" spans="2:25" ht="39" customHeight="1">
      <c r="B14" s="160" t="s">
        <v>31</v>
      </c>
      <c r="C14" s="51"/>
      <c r="D14" s="52"/>
      <c r="E14" s="53">
        <f t="shared" si="0"/>
        <v>0</v>
      </c>
      <c r="F14" s="54"/>
      <c r="G14" s="55"/>
      <c r="H14" s="56">
        <f t="shared" si="1"/>
        <v>0</v>
      </c>
      <c r="I14" s="57"/>
      <c r="J14" s="58"/>
      <c r="K14" s="59">
        <f t="shared" si="2"/>
        <v>0</v>
      </c>
      <c r="L14" s="82"/>
      <c r="M14" s="83"/>
      <c r="N14" s="84">
        <f t="shared" si="3"/>
        <v>0</v>
      </c>
      <c r="O14" s="60"/>
      <c r="P14" s="61"/>
      <c r="Q14" s="62">
        <f t="shared" si="4"/>
        <v>0</v>
      </c>
      <c r="R14" s="63"/>
      <c r="S14" s="64"/>
      <c r="T14" s="65">
        <f t="shared" si="5"/>
        <v>0</v>
      </c>
      <c r="U14" s="66"/>
      <c r="V14" s="67"/>
      <c r="W14" s="68">
        <f t="shared" si="8"/>
        <v>0</v>
      </c>
      <c r="X14" s="74">
        <f t="shared" si="6"/>
        <v>0</v>
      </c>
      <c r="Y14" s="75">
        <f t="shared" si="7"/>
        <v>0</v>
      </c>
    </row>
    <row r="15" spans="2:25" ht="39" customHeight="1">
      <c r="B15" s="160" t="s">
        <v>31</v>
      </c>
      <c r="C15" s="51"/>
      <c r="D15" s="52"/>
      <c r="E15" s="53">
        <f t="shared" si="0"/>
        <v>0</v>
      </c>
      <c r="F15" s="54"/>
      <c r="G15" s="55"/>
      <c r="H15" s="56">
        <f t="shared" si="1"/>
        <v>0</v>
      </c>
      <c r="I15" s="57"/>
      <c r="J15" s="58"/>
      <c r="K15" s="59">
        <f t="shared" si="2"/>
        <v>0</v>
      </c>
      <c r="L15" s="82"/>
      <c r="M15" s="83"/>
      <c r="N15" s="84">
        <f t="shared" si="3"/>
        <v>0</v>
      </c>
      <c r="O15" s="60"/>
      <c r="P15" s="61"/>
      <c r="Q15" s="62">
        <f t="shared" si="4"/>
        <v>0</v>
      </c>
      <c r="R15" s="63"/>
      <c r="S15" s="64"/>
      <c r="T15" s="65">
        <f t="shared" si="5"/>
        <v>0</v>
      </c>
      <c r="U15" s="66"/>
      <c r="V15" s="67"/>
      <c r="W15" s="68">
        <f t="shared" si="8"/>
        <v>0</v>
      </c>
      <c r="X15" s="74">
        <f t="shared" si="6"/>
        <v>0</v>
      </c>
      <c r="Y15" s="75">
        <f t="shared" si="7"/>
        <v>0</v>
      </c>
    </row>
    <row r="16" spans="2:25" ht="39" customHeight="1">
      <c r="B16" s="160" t="s">
        <v>31</v>
      </c>
      <c r="C16" s="51"/>
      <c r="D16" s="52"/>
      <c r="E16" s="53">
        <f t="shared" si="0"/>
        <v>0</v>
      </c>
      <c r="F16" s="54"/>
      <c r="G16" s="55"/>
      <c r="H16" s="56">
        <f t="shared" si="1"/>
        <v>0</v>
      </c>
      <c r="I16" s="57"/>
      <c r="J16" s="58"/>
      <c r="K16" s="59">
        <f t="shared" si="2"/>
        <v>0</v>
      </c>
      <c r="L16" s="82"/>
      <c r="M16" s="83"/>
      <c r="N16" s="84">
        <f t="shared" si="3"/>
        <v>0</v>
      </c>
      <c r="O16" s="60"/>
      <c r="P16" s="61"/>
      <c r="Q16" s="62">
        <f t="shared" si="4"/>
        <v>0</v>
      </c>
      <c r="R16" s="63"/>
      <c r="S16" s="64"/>
      <c r="T16" s="65">
        <f t="shared" si="5"/>
        <v>0</v>
      </c>
      <c r="U16" s="66"/>
      <c r="V16" s="67"/>
      <c r="W16" s="68">
        <f t="shared" si="8"/>
        <v>0</v>
      </c>
      <c r="X16" s="74">
        <f t="shared" si="6"/>
        <v>0</v>
      </c>
      <c r="Y16" s="75">
        <f t="shared" si="7"/>
        <v>0</v>
      </c>
    </row>
    <row r="17" spans="2:25" ht="39" customHeight="1">
      <c r="B17" s="160" t="s">
        <v>31</v>
      </c>
      <c r="C17" s="51"/>
      <c r="D17" s="52"/>
      <c r="E17" s="53">
        <f t="shared" si="0"/>
        <v>0</v>
      </c>
      <c r="F17" s="54"/>
      <c r="G17" s="55"/>
      <c r="H17" s="56">
        <f t="shared" si="1"/>
        <v>0</v>
      </c>
      <c r="I17" s="57"/>
      <c r="J17" s="58"/>
      <c r="K17" s="59">
        <f t="shared" si="2"/>
        <v>0</v>
      </c>
      <c r="L17" s="82"/>
      <c r="M17" s="83"/>
      <c r="N17" s="84">
        <f t="shared" si="3"/>
        <v>0</v>
      </c>
      <c r="O17" s="60"/>
      <c r="P17" s="61"/>
      <c r="Q17" s="62">
        <f t="shared" si="4"/>
        <v>0</v>
      </c>
      <c r="R17" s="63"/>
      <c r="S17" s="64"/>
      <c r="T17" s="65">
        <f t="shared" si="5"/>
        <v>0</v>
      </c>
      <c r="U17" s="66"/>
      <c r="V17" s="67"/>
      <c r="W17" s="68">
        <f t="shared" si="8"/>
        <v>0</v>
      </c>
      <c r="X17" s="74">
        <f t="shared" si="6"/>
        <v>0</v>
      </c>
      <c r="Y17" s="75">
        <f t="shared" si="7"/>
        <v>0</v>
      </c>
    </row>
    <row r="18" spans="2:25" ht="39" customHeight="1" thickBot="1">
      <c r="B18" s="160" t="s">
        <v>31</v>
      </c>
      <c r="C18" s="88"/>
      <c r="D18" s="89"/>
      <c r="E18" s="90">
        <f t="shared" si="0"/>
        <v>0</v>
      </c>
      <c r="F18" s="91"/>
      <c r="G18" s="92"/>
      <c r="H18" s="93">
        <f t="shared" si="1"/>
        <v>0</v>
      </c>
      <c r="I18" s="94"/>
      <c r="J18" s="95"/>
      <c r="K18" s="96">
        <f t="shared" si="2"/>
        <v>0</v>
      </c>
      <c r="L18" s="97"/>
      <c r="M18" s="98"/>
      <c r="N18" s="99">
        <f t="shared" si="3"/>
        <v>0</v>
      </c>
      <c r="O18" s="100"/>
      <c r="P18" s="101"/>
      <c r="Q18" s="102">
        <f t="shared" si="4"/>
        <v>0</v>
      </c>
      <c r="R18" s="103"/>
      <c r="S18" s="104"/>
      <c r="T18" s="105">
        <f t="shared" si="5"/>
        <v>0</v>
      </c>
      <c r="U18" s="106"/>
      <c r="V18" s="107"/>
      <c r="W18" s="192">
        <f t="shared" si="8"/>
        <v>0</v>
      </c>
      <c r="X18" s="108">
        <f t="shared" si="6"/>
        <v>0</v>
      </c>
      <c r="Y18" s="109">
        <f t="shared" si="7"/>
        <v>0</v>
      </c>
    </row>
    <row r="19" spans="2:25" ht="40.5" customHeight="1" thickBot="1">
      <c r="B19" s="161" t="s">
        <v>32</v>
      </c>
      <c r="C19" s="110" t="str">
        <f aca="true" t="shared" si="9" ref="C19:Y19">IF(0&lt;SUM(C7:C18),SUM(C7:C18)," ")</f>
        <v> </v>
      </c>
      <c r="D19" s="111" t="str">
        <f t="shared" si="9"/>
        <v> </v>
      </c>
      <c r="E19" s="112" t="str">
        <f t="shared" si="9"/>
        <v> </v>
      </c>
      <c r="F19" s="113" t="str">
        <f t="shared" si="9"/>
        <v> </v>
      </c>
      <c r="G19" s="114" t="str">
        <f t="shared" si="9"/>
        <v> </v>
      </c>
      <c r="H19" s="115" t="str">
        <f t="shared" si="9"/>
        <v> </v>
      </c>
      <c r="I19" s="116" t="str">
        <f t="shared" si="9"/>
        <v> </v>
      </c>
      <c r="J19" s="117" t="str">
        <f t="shared" si="9"/>
        <v> </v>
      </c>
      <c r="K19" s="118" t="str">
        <f t="shared" si="9"/>
        <v> </v>
      </c>
      <c r="L19" s="119" t="str">
        <f t="shared" si="9"/>
        <v> </v>
      </c>
      <c r="M19" s="120" t="str">
        <f t="shared" si="9"/>
        <v> </v>
      </c>
      <c r="N19" s="121" t="str">
        <f t="shared" si="9"/>
        <v> </v>
      </c>
      <c r="O19" s="122" t="str">
        <f t="shared" si="9"/>
        <v> </v>
      </c>
      <c r="P19" s="123" t="str">
        <f t="shared" si="9"/>
        <v> </v>
      </c>
      <c r="Q19" s="124" t="str">
        <f t="shared" si="9"/>
        <v> </v>
      </c>
      <c r="R19" s="125" t="str">
        <f t="shared" si="9"/>
        <v> </v>
      </c>
      <c r="S19" s="126" t="str">
        <f t="shared" si="9"/>
        <v> </v>
      </c>
      <c r="T19" s="127" t="str">
        <f t="shared" si="9"/>
        <v> </v>
      </c>
      <c r="U19" s="128" t="str">
        <f t="shared" si="9"/>
        <v> </v>
      </c>
      <c r="V19" s="129" t="str">
        <f t="shared" si="9"/>
        <v> </v>
      </c>
      <c r="W19" s="130" t="str">
        <f t="shared" si="9"/>
        <v> </v>
      </c>
      <c r="X19" s="131" t="str">
        <f t="shared" si="9"/>
        <v> </v>
      </c>
      <c r="Y19" s="132" t="str">
        <f t="shared" si="9"/>
        <v> </v>
      </c>
    </row>
    <row r="20" spans="2:25" ht="28.5" customHeight="1" thickBo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</row>
    <row r="21" spans="2:25" ht="28.5" customHeight="1" thickBot="1" thickTop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162">
        <v>0</v>
      </c>
      <c r="X21" s="70"/>
      <c r="Y21" s="70"/>
    </row>
    <row r="22" spans="2:25" ht="28.5" customHeight="1" thickTop="1">
      <c r="B22" s="86"/>
      <c r="C22" s="86"/>
      <c r="D22" s="86"/>
      <c r="E22" s="86"/>
      <c r="F22" s="86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49"/>
      <c r="R22" s="49"/>
      <c r="S22" s="49"/>
      <c r="T22" s="49"/>
      <c r="U22" s="49"/>
      <c r="V22" s="49"/>
      <c r="W22" s="49"/>
      <c r="X22" s="49"/>
      <c r="Y22" s="49"/>
    </row>
    <row r="23" spans="2:25" ht="28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49"/>
      <c r="R23" s="49"/>
      <c r="S23" s="49"/>
      <c r="T23" s="49"/>
      <c r="U23" s="49"/>
      <c r="V23" s="49"/>
      <c r="W23" s="49"/>
      <c r="X23" s="49"/>
      <c r="Y23" s="49"/>
    </row>
    <row r="24" spans="2:25" ht="28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49"/>
      <c r="R24" s="49"/>
      <c r="S24" s="49"/>
      <c r="T24" s="49"/>
      <c r="U24" s="49"/>
      <c r="V24" s="49"/>
      <c r="W24" s="49"/>
      <c r="X24" s="49"/>
      <c r="Y24" s="49"/>
    </row>
    <row r="25" spans="2:25" ht="28.5" customHeight="1">
      <c r="B25" s="87"/>
      <c r="C25" s="87"/>
      <c r="D25" s="87"/>
      <c r="E25" s="87"/>
      <c r="F25" s="87"/>
      <c r="G25" s="87"/>
      <c r="H25" s="87"/>
      <c r="I25" s="87"/>
      <c r="J25" s="87"/>
      <c r="K25" s="87"/>
      <c r="M25" s="87"/>
      <c r="N25" s="87"/>
      <c r="O25" s="87"/>
      <c r="P25" s="87"/>
      <c r="Q25" s="87"/>
      <c r="R25" s="49"/>
      <c r="S25" s="49"/>
      <c r="T25" s="49"/>
      <c r="U25" s="49"/>
      <c r="V25" s="49"/>
      <c r="W25" s="49"/>
      <c r="X25" s="49"/>
      <c r="Y25" s="49"/>
    </row>
    <row r="26" spans="2:25" ht="28.5" customHeight="1">
      <c r="B26" s="6"/>
      <c r="C26" s="4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5"/>
      <c r="Y26" s="5"/>
    </row>
    <row r="27" s="4" customFormat="1" ht="28.5" customHeight="1"/>
    <row r="28" s="4" customFormat="1" ht="28.5" customHeight="1"/>
    <row r="29" s="4" customFormat="1" ht="14.25" customHeight="1"/>
    <row r="30" spans="2:25" s="4" customFormat="1" ht="13.5" customHeight="1">
      <c r="B30" s="86"/>
      <c r="C30" s="86"/>
      <c r="D30" s="86"/>
      <c r="E30" s="86"/>
      <c r="F30" s="86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49"/>
      <c r="R30" s="49"/>
      <c r="S30" s="49"/>
      <c r="T30" s="49"/>
      <c r="U30" s="49"/>
      <c r="V30" s="49"/>
      <c r="W30" s="49"/>
      <c r="X30" s="49"/>
      <c r="Y30" s="49"/>
    </row>
    <row r="31" spans="2:25" s="4" customFormat="1" ht="13.5" customHeight="1">
      <c r="B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49"/>
      <c r="T31" s="49"/>
      <c r="U31" s="49"/>
      <c r="V31" s="49"/>
      <c r="W31" s="49"/>
      <c r="X31" s="49"/>
      <c r="Y31" s="49"/>
    </row>
    <row r="32" spans="19:25" s="4" customFormat="1" ht="13.5" customHeight="1">
      <c r="S32" s="49"/>
      <c r="T32" s="49"/>
      <c r="U32" s="49"/>
      <c r="V32" s="49"/>
      <c r="W32" s="49"/>
      <c r="X32" s="49"/>
      <c r="Y32" s="49"/>
    </row>
    <row r="33" spans="19:25" s="4" customFormat="1" ht="13.5" customHeight="1">
      <c r="S33" s="49"/>
      <c r="T33" s="49"/>
      <c r="U33" s="49"/>
      <c r="V33" s="49"/>
      <c r="W33" s="49"/>
      <c r="X33" s="49"/>
      <c r="Y33" s="49"/>
    </row>
    <row r="34" spans="3:25" s="4" customFormat="1" ht="13.5" customHeight="1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7"/>
      <c r="T34" s="7"/>
      <c r="U34" s="7"/>
      <c r="V34" s="7"/>
      <c r="W34" s="7"/>
      <c r="X34" s="5"/>
      <c r="Y34" s="5"/>
    </row>
    <row r="35" spans="3:18" s="4" customFormat="1" ht="13.5" customHeigh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="4" customFormat="1" ht="13.5"/>
    <row r="37" spans="19:25" s="4" customFormat="1" ht="13.5">
      <c r="S37" s="2"/>
      <c r="T37" s="2"/>
      <c r="U37" s="2"/>
      <c r="V37" s="2"/>
      <c r="W37" s="2"/>
      <c r="X37" s="2"/>
      <c r="Y37" s="2"/>
    </row>
    <row r="38" spans="19:25" s="4" customFormat="1" ht="13.5">
      <c r="S38" s="2"/>
      <c r="T38" s="2"/>
      <c r="U38" s="1"/>
      <c r="V38" s="1"/>
      <c r="W38" s="2"/>
      <c r="X38" s="1"/>
      <c r="Y38" s="2"/>
    </row>
    <row r="39" s="4" customFormat="1" ht="13.5"/>
    <row r="40" s="4" customFormat="1" ht="13.5"/>
    <row r="41" s="4" customFormat="1" ht="13.5"/>
    <row r="42" spans="2:18" s="4" customFormat="1" ht="13.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2:18" s="4" customFormat="1" ht="13.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2:18" s="4" customFormat="1" ht="13.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</sheetData>
  <sheetProtection/>
  <mergeCells count="11">
    <mergeCell ref="B4:B6"/>
    <mergeCell ref="C4:E4"/>
    <mergeCell ref="X4:Y4"/>
    <mergeCell ref="H1:S2"/>
    <mergeCell ref="W1:X1"/>
    <mergeCell ref="R4:T4"/>
    <mergeCell ref="U4:W4"/>
    <mergeCell ref="F4:H4"/>
    <mergeCell ref="I4:K4"/>
    <mergeCell ref="L4:N4"/>
    <mergeCell ref="O4:Q4"/>
  </mergeCells>
  <dataValidations count="1">
    <dataValidation type="list" allowBlank="1" showInputMessage="1" showErrorMessage="1" sqref="U4:W4">
      <formula1>"＜　　　　　　＞,軽油,Ａ重油,石炭,コークス"</formula1>
    </dataValidation>
  </dataValidations>
  <printOptions horizontalCentered="1" verticalCentered="1"/>
  <pageMargins left="0.1968503937007874" right="0.1968503937007874" top="0.2755905511811024" bottom="0.2755905511811024" header="0.1968503937007874" footer="0.1968503937007874"/>
  <pageSetup fitToHeight="1" fitToWidth="1" horizontalDpi="600" verticalDpi="600" orientation="landscape" paperSize="8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環境対策課</dc:creator>
  <cp:keywords/>
  <dc:description/>
  <cp:lastModifiedBy>高橋 陽平</cp:lastModifiedBy>
  <cp:lastPrinted>2012-07-11T01:32:25Z</cp:lastPrinted>
  <dcterms:created xsi:type="dcterms:W3CDTF">2001-12-13T00:47:30Z</dcterms:created>
  <dcterms:modified xsi:type="dcterms:W3CDTF">2013-05-09T08:01:27Z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2084601857</vt:i4>
  </property>
  <property fmtid="{D5CDD505-2E9C-101B-9397-08002B2CF9AE}" pid="3" name="_EmailSubject">
    <vt:lpwstr/>
  </property>
  <property fmtid="{D5CDD505-2E9C-101B-9397-08002B2CF9AE}" pid="4" name="_AuthorEmail">
    <vt:lpwstr>ohsawa@city.muroran.lg.jp</vt:lpwstr>
  </property>
  <property fmtid="{D5CDD505-2E9C-101B-9397-08002B2CF9AE}" pid="5" name="_AuthorEmailDisplayName">
    <vt:lpwstr>大澤　明博</vt:lpwstr>
  </property>
  <property fmtid="{D5CDD505-2E9C-101B-9397-08002B2CF9AE}" pid="6" name="_PreviousAdHocReviewCycleID">
    <vt:i4>312220071</vt:i4>
  </property>
  <property fmtid="{D5CDD505-2E9C-101B-9397-08002B2CF9AE}" pid="7" name="_ReviewingToolsShownOnce">
    <vt:lpwstr/>
  </property>
</Properties>
</file>